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ntirl-my.sharepoint.com/personal/dbehal_enterprise-ireland_com/Documents/Desktop/Claims templates/"/>
    </mc:Choice>
  </mc:AlternateContent>
  <xr:revisionPtr revIDLastSave="589" documentId="8_{44E467B5-932F-4938-A6C0-BDB3326473DC}" xr6:coauthVersionLast="47" xr6:coauthVersionMax="47" xr10:uidLastSave="{2D4A7B1B-A325-42AE-98A2-6CF68270CAA2}"/>
  <bookViews>
    <workbookView xWindow="-120" yWindow="-120" windowWidth="29040" windowHeight="15720" tabRatio="720" firstSheet="3" activeTab="5" xr2:uid="{3E3F74D4-159D-45DF-8BB2-40FA0F555969}"/>
  </bookViews>
  <sheets>
    <sheet name="Instructions" sheetId="22" r:id="rId1"/>
    <sheet name="Claim Summary" sheetId="28" r:id="rId2"/>
    <sheet name="Checklist" sheetId="21" r:id="rId3"/>
    <sheet name="ERDF Requirements" sheetId="38" r:id="rId4"/>
    <sheet name="Salaries" sheetId="31" r:id="rId5"/>
    <sheet name="Travel &amp; Subsistence" sheetId="35" r:id="rId6"/>
    <sheet name="Trade Fair" sheetId="37" r:id="rId7"/>
    <sheet name="Promotional" sheetId="33" r:id="rId8"/>
    <sheet name="Org Training Programmes" sheetId="32" r:id="rId9"/>
    <sheet name="Rent" sheetId="34" r:id="rId10"/>
    <sheet name="Declaration of Compliance" sheetId="23" r:id="rId11"/>
    <sheet name="Progress Report" sheetId="30" r:id="rId12"/>
    <sheet name="Summary of Exp" sheetId="2" state="hidden" r:id="rId13"/>
  </sheets>
  <definedNames>
    <definedName name="_Hlk51662228" localSheetId="11">'Progress Report'!#REF!</definedName>
    <definedName name="_Hlk55476101" localSheetId="2">Checklist!#REF!</definedName>
    <definedName name="_xlnm.Print_Area" localSheetId="2">Checklist!$B$3:$E$54</definedName>
    <definedName name="_xlnm.Print_Area" localSheetId="10">'Declaration of Compliance'!$B$3:$F$56</definedName>
    <definedName name="_xlnm.Print_Area" localSheetId="0">Instructions!$B$2:$R$39</definedName>
    <definedName name="_xlnm.Print_Area" localSheetId="11">'Progress Report'!$B$2:$F$162</definedName>
    <definedName name="_xlnm.Print_Area" localSheetId="4">Salaries!$A$5:$I$46</definedName>
    <definedName name="_xlnm.Print_Area" localSheetId="12">'Summary of Exp'!$A$1:$K$33</definedName>
    <definedName name="_xlnm.Print_Area" localSheetId="6">'Trade Fair'!$B$4:$J$4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 i="35" l="1"/>
  <c r="K12" i="35"/>
  <c r="K13" i="35"/>
  <c r="K14" i="35"/>
  <c r="K15" i="35"/>
  <c r="K16" i="35"/>
  <c r="K17" i="35"/>
  <c r="K18" i="35"/>
  <c r="K19" i="35"/>
  <c r="K20" i="35"/>
  <c r="N20" i="35" s="1"/>
  <c r="K21" i="35"/>
  <c r="N21" i="35" s="1"/>
  <c r="K22" i="35"/>
  <c r="N22" i="35" s="1"/>
  <c r="K23" i="35"/>
  <c r="K24" i="35"/>
  <c r="K25" i="35"/>
  <c r="K26" i="35"/>
  <c r="K27" i="35"/>
  <c r="K28" i="35"/>
  <c r="K29" i="35"/>
  <c r="K30" i="35"/>
  <c r="N30" i="35" s="1"/>
  <c r="K31" i="35"/>
  <c r="N31" i="35" s="1"/>
  <c r="K32" i="35"/>
  <c r="N32" i="35" s="1"/>
  <c r="K33" i="35"/>
  <c r="N33" i="35" s="1"/>
  <c r="K34" i="35"/>
  <c r="N34" i="35" s="1"/>
  <c r="K35" i="35"/>
  <c r="K36" i="35"/>
  <c r="K37" i="35"/>
  <c r="K38" i="35"/>
  <c r="K39" i="35"/>
  <c r="N39" i="35" s="1"/>
  <c r="K40" i="35"/>
  <c r="N40" i="35" s="1"/>
  <c r="K41" i="35"/>
  <c r="N41" i="35" s="1"/>
  <c r="K42" i="35"/>
  <c r="N42" i="35" s="1"/>
  <c r="K43" i="35"/>
  <c r="N43" i="35" s="1"/>
  <c r="K44" i="35"/>
  <c r="N44" i="35" s="1"/>
  <c r="K45" i="35"/>
  <c r="N45" i="35" s="1"/>
  <c r="K46" i="35"/>
  <c r="N46" i="35" s="1"/>
  <c r="K47" i="35"/>
  <c r="K48" i="35"/>
  <c r="K49" i="35"/>
  <c r="K50" i="35"/>
  <c r="K51" i="35"/>
  <c r="N51" i="35" s="1"/>
  <c r="K52" i="35"/>
  <c r="N52" i="35" s="1"/>
  <c r="K53" i="35"/>
  <c r="N53" i="35" s="1"/>
  <c r="K54" i="35"/>
  <c r="N54" i="35" s="1"/>
  <c r="K55" i="35"/>
  <c r="N55" i="35" s="1"/>
  <c r="K56" i="35"/>
  <c r="N56" i="35" s="1"/>
  <c r="K57" i="35"/>
  <c r="N57" i="35" s="1"/>
  <c r="K58" i="35"/>
  <c r="N58" i="35" s="1"/>
  <c r="K59" i="35"/>
  <c r="K60" i="35"/>
  <c r="K61" i="35"/>
  <c r="K62" i="35"/>
  <c r="N62" i="35" s="1"/>
  <c r="K63" i="35"/>
  <c r="N63" i="35" s="1"/>
  <c r="K64" i="35"/>
  <c r="N64" i="35" s="1"/>
  <c r="K65" i="35"/>
  <c r="N65" i="35" s="1"/>
  <c r="K66" i="35"/>
  <c r="N66" i="35" s="1"/>
  <c r="K67" i="35"/>
  <c r="N67" i="35" s="1"/>
  <c r="K68" i="35"/>
  <c r="N68" i="35" s="1"/>
  <c r="K69" i="35"/>
  <c r="N69" i="35" s="1"/>
  <c r="K70" i="35"/>
  <c r="N70" i="35" s="1"/>
  <c r="K71" i="35"/>
  <c r="K72" i="35"/>
  <c r="K73" i="35"/>
  <c r="K74" i="35"/>
  <c r="K75" i="35"/>
  <c r="K76" i="35"/>
  <c r="K77" i="35"/>
  <c r="K78" i="35"/>
  <c r="N78" i="35" s="1"/>
  <c r="K79" i="35"/>
  <c r="N79" i="35" s="1"/>
  <c r="K80" i="35"/>
  <c r="N80" i="35" s="1"/>
  <c r="K81" i="35"/>
  <c r="N81" i="35" s="1"/>
  <c r="K82" i="35"/>
  <c r="N82" i="35" s="1"/>
  <c r="K83" i="35"/>
  <c r="K84" i="35"/>
  <c r="K85" i="35"/>
  <c r="K86" i="35"/>
  <c r="K87" i="35"/>
  <c r="K88" i="35"/>
  <c r="K89" i="35"/>
  <c r="K90" i="35"/>
  <c r="K91" i="35"/>
  <c r="N91" i="35" s="1"/>
  <c r="K92" i="35"/>
  <c r="K93" i="35"/>
  <c r="N93" i="35" s="1"/>
  <c r="K94" i="35"/>
  <c r="N94" i="35" s="1"/>
  <c r="K95" i="35"/>
  <c r="K96" i="35"/>
  <c r="K97" i="35"/>
  <c r="N97" i="35" s="1"/>
  <c r="K98" i="35"/>
  <c r="N98" i="35" s="1"/>
  <c r="K99" i="35"/>
  <c r="N99" i="35" s="1"/>
  <c r="K100" i="35"/>
  <c r="N100" i="35" s="1"/>
  <c r="K101" i="35"/>
  <c r="N101" i="35" s="1"/>
  <c r="K102" i="35"/>
  <c r="N102" i="35" s="1"/>
  <c r="K103" i="35"/>
  <c r="K104" i="35"/>
  <c r="K105" i="35"/>
  <c r="N105" i="35" s="1"/>
  <c r="K106" i="35"/>
  <c r="N106" i="35" s="1"/>
  <c r="K107" i="35"/>
  <c r="K108" i="35"/>
  <c r="N11" i="35"/>
  <c r="N12" i="35"/>
  <c r="N13" i="35"/>
  <c r="N14" i="35"/>
  <c r="N15" i="35"/>
  <c r="N16" i="35"/>
  <c r="N17" i="35"/>
  <c r="N18" i="35"/>
  <c r="N19" i="35"/>
  <c r="N23" i="35"/>
  <c r="N24" i="35"/>
  <c r="N25" i="35"/>
  <c r="N26" i="35"/>
  <c r="N27" i="35"/>
  <c r="N28" i="35"/>
  <c r="N103" i="35"/>
  <c r="N104" i="35"/>
  <c r="P26" i="34"/>
  <c r="O26" i="34"/>
  <c r="N26" i="34"/>
  <c r="N124" i="35"/>
  <c r="N125" i="35"/>
  <c r="N126" i="35"/>
  <c r="N127" i="35"/>
  <c r="N128" i="35"/>
  <c r="N129" i="35"/>
  <c r="N130" i="35"/>
  <c r="N131" i="35"/>
  <c r="N132" i="35"/>
  <c r="N133" i="35"/>
  <c r="N134" i="35"/>
  <c r="N135" i="35"/>
  <c r="N136" i="35"/>
  <c r="N137" i="35"/>
  <c r="N138" i="35"/>
  <c r="N139" i="35"/>
  <c r="N140" i="35"/>
  <c r="N141" i="35"/>
  <c r="N142" i="35"/>
  <c r="N143" i="35"/>
  <c r="N144" i="35"/>
  <c r="N145" i="35"/>
  <c r="N146" i="35"/>
  <c r="N147" i="35"/>
  <c r="N148" i="35"/>
  <c r="N149" i="35"/>
  <c r="N150" i="35"/>
  <c r="N151" i="35"/>
  <c r="N152" i="35"/>
  <c r="N153" i="35"/>
  <c r="N154" i="35"/>
  <c r="N155" i="35"/>
  <c r="N156" i="35"/>
  <c r="N157" i="35"/>
  <c r="N158" i="35"/>
  <c r="N161" i="35"/>
  <c r="N162" i="35"/>
  <c r="N165" i="35"/>
  <c r="N166" i="35"/>
  <c r="N167" i="35"/>
  <c r="N168" i="35"/>
  <c r="N169" i="35"/>
  <c r="N170" i="35"/>
  <c r="N173" i="35"/>
  <c r="N174" i="35"/>
  <c r="N175" i="35"/>
  <c r="N176" i="35"/>
  <c r="N177" i="35"/>
  <c r="N178" i="35"/>
  <c r="N179" i="35"/>
  <c r="N180" i="35"/>
  <c r="N181" i="35"/>
  <c r="N182" i="35"/>
  <c r="N185" i="35"/>
  <c r="N186" i="35"/>
  <c r="N187" i="35"/>
  <c r="N188" i="35"/>
  <c r="N189" i="35"/>
  <c r="N190" i="35"/>
  <c r="N193" i="35"/>
  <c r="N194" i="35"/>
  <c r="N197" i="35"/>
  <c r="N198" i="35"/>
  <c r="N199" i="35"/>
  <c r="N200" i="35"/>
  <c r="N201" i="35"/>
  <c r="N202" i="35"/>
  <c r="N203" i="35"/>
  <c r="N204" i="35"/>
  <c r="N205" i="35"/>
  <c r="N206" i="35"/>
  <c r="N209" i="35"/>
  <c r="N210" i="35"/>
  <c r="N211" i="35"/>
  <c r="N212" i="35"/>
  <c r="N213" i="35"/>
  <c r="N214" i="35"/>
  <c r="N215" i="35"/>
  <c r="N216" i="35"/>
  <c r="N217" i="35"/>
  <c r="N218" i="35"/>
  <c r="K124" i="35"/>
  <c r="K125" i="35"/>
  <c r="K126" i="35"/>
  <c r="K127" i="35"/>
  <c r="K128" i="35"/>
  <c r="K129" i="35"/>
  <c r="K130" i="35"/>
  <c r="K131" i="35"/>
  <c r="K132" i="35"/>
  <c r="K133" i="35"/>
  <c r="K134" i="35"/>
  <c r="K135" i="35"/>
  <c r="K136" i="35"/>
  <c r="K137" i="35"/>
  <c r="K138" i="35"/>
  <c r="K139" i="35"/>
  <c r="K140" i="35"/>
  <c r="K141" i="35"/>
  <c r="K142" i="35"/>
  <c r="K143" i="35"/>
  <c r="K144" i="35"/>
  <c r="K145" i="35"/>
  <c r="K146" i="35"/>
  <c r="K147" i="35"/>
  <c r="K148" i="35"/>
  <c r="K149" i="35"/>
  <c r="K150" i="35"/>
  <c r="K151" i="35"/>
  <c r="K152" i="35"/>
  <c r="K153" i="35"/>
  <c r="K154" i="35"/>
  <c r="K155" i="35"/>
  <c r="K156" i="35"/>
  <c r="K157" i="35"/>
  <c r="K158" i="35"/>
  <c r="K159" i="35"/>
  <c r="N159" i="35" s="1"/>
  <c r="K160" i="35"/>
  <c r="N160" i="35" s="1"/>
  <c r="K161" i="35"/>
  <c r="K162" i="35"/>
  <c r="K163" i="35"/>
  <c r="N163" i="35" s="1"/>
  <c r="K164" i="35"/>
  <c r="N164" i="35" s="1"/>
  <c r="K165" i="35"/>
  <c r="K166" i="35"/>
  <c r="K167" i="35"/>
  <c r="K168" i="35"/>
  <c r="K169" i="35"/>
  <c r="K170" i="35"/>
  <c r="K171" i="35"/>
  <c r="N171" i="35" s="1"/>
  <c r="K172" i="35"/>
  <c r="N172" i="35" s="1"/>
  <c r="K173" i="35"/>
  <c r="K174" i="35"/>
  <c r="K175" i="35"/>
  <c r="K176" i="35"/>
  <c r="K177" i="35"/>
  <c r="K178" i="35"/>
  <c r="K179" i="35"/>
  <c r="K180" i="35"/>
  <c r="K181" i="35"/>
  <c r="K182" i="35"/>
  <c r="K183" i="35"/>
  <c r="N183" i="35" s="1"/>
  <c r="K184" i="35"/>
  <c r="N184" i="35" s="1"/>
  <c r="K185" i="35"/>
  <c r="K186" i="35"/>
  <c r="K187" i="35"/>
  <c r="K188" i="35"/>
  <c r="K189" i="35"/>
  <c r="K190" i="35"/>
  <c r="K191" i="35"/>
  <c r="N191" i="35" s="1"/>
  <c r="K192" i="35"/>
  <c r="N192" i="35" s="1"/>
  <c r="K193" i="35"/>
  <c r="K194" i="35"/>
  <c r="K195" i="35"/>
  <c r="N195" i="35" s="1"/>
  <c r="K196" i="35"/>
  <c r="N196" i="35" s="1"/>
  <c r="K197" i="35"/>
  <c r="K198" i="35"/>
  <c r="K199" i="35"/>
  <c r="K200" i="35"/>
  <c r="K201" i="35"/>
  <c r="K202" i="35"/>
  <c r="K203" i="35"/>
  <c r="K204" i="35"/>
  <c r="K205" i="35"/>
  <c r="K206" i="35"/>
  <c r="K207" i="35"/>
  <c r="N207" i="35" s="1"/>
  <c r="K208" i="35"/>
  <c r="N208" i="35" s="1"/>
  <c r="K209" i="35"/>
  <c r="K210" i="35"/>
  <c r="K211" i="35"/>
  <c r="K212" i="35"/>
  <c r="K213" i="35"/>
  <c r="K214" i="35"/>
  <c r="K215" i="35"/>
  <c r="K216" i="35"/>
  <c r="K217" i="35"/>
  <c r="K218" i="35"/>
  <c r="K219" i="35"/>
  <c r="N219" i="35" s="1"/>
  <c r="K220" i="35"/>
  <c r="N220" i="35" s="1"/>
  <c r="K122" i="35"/>
  <c r="K123" i="35"/>
  <c r="N29" i="35"/>
  <c r="N35" i="35"/>
  <c r="N36" i="35"/>
  <c r="N37" i="35"/>
  <c r="N38" i="35"/>
  <c r="N47" i="35"/>
  <c r="N48" i="35"/>
  <c r="N49" i="35"/>
  <c r="N50" i="35"/>
  <c r="N59" i="35"/>
  <c r="N60" i="35"/>
  <c r="N61" i="35"/>
  <c r="N71" i="35"/>
  <c r="N72" i="35"/>
  <c r="N73" i="35"/>
  <c r="N74" i="35"/>
  <c r="N75" i="35"/>
  <c r="N76" i="35"/>
  <c r="N77" i="35"/>
  <c r="N83" i="35"/>
  <c r="N84" i="35"/>
  <c r="N85" i="35"/>
  <c r="N86" i="35"/>
  <c r="N87" i="35"/>
  <c r="N88" i="35"/>
  <c r="N89" i="35"/>
  <c r="N90" i="35"/>
  <c r="N92" i="35"/>
  <c r="N95" i="35"/>
  <c r="N96" i="35"/>
  <c r="N107" i="35"/>
  <c r="N108" i="35"/>
  <c r="K10" i="35"/>
  <c r="N10" i="35" s="1"/>
  <c r="D5" i="33"/>
  <c r="D5" i="34"/>
  <c r="H6" i="34"/>
  <c r="D6" i="34"/>
  <c r="D5" i="32"/>
  <c r="G6" i="32"/>
  <c r="D6" i="32"/>
  <c r="H6" i="33"/>
  <c r="D6" i="33"/>
  <c r="I3" i="37"/>
  <c r="G4" i="35"/>
  <c r="D4" i="35"/>
  <c r="D3" i="35"/>
  <c r="G4" i="31"/>
  <c r="J222" i="35" l="1"/>
  <c r="J110" i="35"/>
  <c r="N123" i="35"/>
  <c r="I11" i="31"/>
  <c r="K14" i="32"/>
  <c r="C9" i="30"/>
  <c r="D3" i="31"/>
  <c r="C7" i="38" l="1"/>
  <c r="C6" i="38"/>
  <c r="C5" i="38"/>
  <c r="C7" i="21"/>
  <c r="C8" i="23"/>
  <c r="C9" i="21"/>
  <c r="K15" i="32" l="1"/>
  <c r="P14" i="32"/>
  <c r="F3" i="37"/>
  <c r="F2" i="37"/>
  <c r="N24" i="34"/>
  <c r="P24" i="34" s="1"/>
  <c r="N23" i="34"/>
  <c r="P23" i="34" s="1"/>
  <c r="N22" i="34"/>
  <c r="P22" i="34" s="1"/>
  <c r="N21" i="34"/>
  <c r="P21" i="34" s="1"/>
  <c r="N20" i="34"/>
  <c r="P20" i="34" s="1"/>
  <c r="N19" i="34"/>
  <c r="P19" i="34" s="1"/>
  <c r="N18" i="34"/>
  <c r="P18" i="34" s="1"/>
  <c r="N17" i="34"/>
  <c r="P17" i="34" s="1"/>
  <c r="N16" i="34"/>
  <c r="P16" i="34" s="1"/>
  <c r="N15" i="34"/>
  <c r="P15" i="34" s="1"/>
  <c r="N14" i="34"/>
  <c r="P14" i="34" s="1"/>
  <c r="N13" i="34"/>
  <c r="P13" i="34" s="1"/>
  <c r="Q114" i="32"/>
  <c r="P15" i="32"/>
  <c r="P16" i="32"/>
  <c r="P17" i="32"/>
  <c r="P18" i="32"/>
  <c r="P19" i="32"/>
  <c r="P20" i="32"/>
  <c r="P21" i="32"/>
  <c r="P22" i="32"/>
  <c r="P23" i="32"/>
  <c r="P24" i="32"/>
  <c r="P25" i="32"/>
  <c r="P26" i="32"/>
  <c r="P27" i="32"/>
  <c r="P28" i="32"/>
  <c r="P29" i="32"/>
  <c r="O37" i="33"/>
  <c r="P14" i="33"/>
  <c r="P15" i="33"/>
  <c r="P16" i="33"/>
  <c r="P17" i="33"/>
  <c r="P18" i="33"/>
  <c r="P19" i="33"/>
  <c r="P20" i="33"/>
  <c r="P21" i="33"/>
  <c r="P22" i="33"/>
  <c r="P23" i="33"/>
  <c r="P24" i="33"/>
  <c r="P25" i="33"/>
  <c r="P26" i="33"/>
  <c r="P27" i="33"/>
  <c r="P28" i="33"/>
  <c r="P29" i="33"/>
  <c r="P30" i="33"/>
  <c r="P31" i="33"/>
  <c r="P32" i="33"/>
  <c r="P33" i="33"/>
  <c r="P34" i="33"/>
  <c r="P35" i="33"/>
  <c r="N14" i="33"/>
  <c r="N15" i="33"/>
  <c r="N16" i="33"/>
  <c r="N17" i="33"/>
  <c r="N18" i="33"/>
  <c r="N19" i="33"/>
  <c r="N20" i="33"/>
  <c r="N21" i="33"/>
  <c r="N22" i="33"/>
  <c r="N23" i="33"/>
  <c r="N24" i="33"/>
  <c r="N25" i="33"/>
  <c r="N26" i="33"/>
  <c r="N27" i="33"/>
  <c r="N28" i="33"/>
  <c r="N29" i="33"/>
  <c r="N30" i="33"/>
  <c r="N31" i="33"/>
  <c r="N32" i="33"/>
  <c r="N33" i="33"/>
  <c r="N34" i="33"/>
  <c r="N35" i="33"/>
  <c r="N13" i="33"/>
  <c r="P13" i="33" s="1"/>
  <c r="N37" i="33" l="1"/>
  <c r="P37" i="33"/>
  <c r="I51" i="37" l="1"/>
  <c r="O51" i="37"/>
  <c r="O36" i="37"/>
  <c r="O22" i="37"/>
  <c r="M13" i="31"/>
  <c r="M14" i="31"/>
  <c r="M15" i="31"/>
  <c r="O15" i="31" s="1"/>
  <c r="M16" i="31"/>
  <c r="O16" i="31" s="1"/>
  <c r="M17" i="31"/>
  <c r="M18" i="31"/>
  <c r="M19" i="31"/>
  <c r="O19" i="31" s="1"/>
  <c r="M20" i="31"/>
  <c r="M21" i="31"/>
  <c r="O21" i="31" s="1"/>
  <c r="M22" i="31"/>
  <c r="M23" i="31"/>
  <c r="M24" i="31"/>
  <c r="M25" i="31"/>
  <c r="M26" i="31"/>
  <c r="O26" i="31" s="1"/>
  <c r="M27" i="31"/>
  <c r="O27" i="31" s="1"/>
  <c r="M28" i="31"/>
  <c r="O28" i="31" s="1"/>
  <c r="M29" i="31"/>
  <c r="M30" i="31"/>
  <c r="M31" i="31"/>
  <c r="O31" i="31" s="1"/>
  <c r="M32" i="31"/>
  <c r="O32" i="31" s="1"/>
  <c r="M33" i="31"/>
  <c r="M34" i="31"/>
  <c r="M35" i="31"/>
  <c r="O35" i="31" s="1"/>
  <c r="M36" i="31"/>
  <c r="M37" i="31"/>
  <c r="M38" i="31"/>
  <c r="M39" i="31"/>
  <c r="M12" i="31"/>
  <c r="M11" i="31"/>
  <c r="O13" i="31"/>
  <c r="O14" i="31"/>
  <c r="O17" i="31"/>
  <c r="O18" i="31"/>
  <c r="O20" i="31"/>
  <c r="O22" i="31"/>
  <c r="O23" i="31"/>
  <c r="O24" i="31"/>
  <c r="O25" i="31"/>
  <c r="O29" i="31"/>
  <c r="O30" i="31"/>
  <c r="O33" i="31"/>
  <c r="O34" i="31"/>
  <c r="O36" i="31"/>
  <c r="O37" i="31"/>
  <c r="O38" i="31"/>
  <c r="O39" i="31"/>
  <c r="N41" i="31"/>
  <c r="C10" i="23"/>
  <c r="C8" i="30"/>
  <c r="C7" i="23"/>
  <c r="D4" i="31"/>
  <c r="C8" i="21"/>
  <c r="M41" i="31" l="1"/>
  <c r="O12" i="31"/>
  <c r="O220" i="35" l="1"/>
  <c r="E220" i="35"/>
  <c r="O219" i="35"/>
  <c r="E219" i="35"/>
  <c r="O218" i="35"/>
  <c r="E218" i="35"/>
  <c r="O217" i="35"/>
  <c r="E217" i="35"/>
  <c r="O216" i="35"/>
  <c r="E216" i="35"/>
  <c r="O215" i="35"/>
  <c r="E215" i="35"/>
  <c r="O214" i="35"/>
  <c r="E214" i="35"/>
  <c r="O213" i="35"/>
  <c r="E213" i="35"/>
  <c r="O212" i="35"/>
  <c r="E212" i="35"/>
  <c r="O211" i="35"/>
  <c r="E211" i="35"/>
  <c r="O210" i="35"/>
  <c r="E210" i="35"/>
  <c r="O209" i="35"/>
  <c r="E209" i="35"/>
  <c r="O208" i="35"/>
  <c r="E208" i="35"/>
  <c r="O207" i="35"/>
  <c r="E207" i="35"/>
  <c r="O206" i="35"/>
  <c r="E206" i="35"/>
  <c r="O205" i="35"/>
  <c r="E205" i="35"/>
  <c r="O204" i="35"/>
  <c r="E204" i="35"/>
  <c r="O203" i="35"/>
  <c r="E203" i="35"/>
  <c r="O202" i="35"/>
  <c r="E202" i="35"/>
  <c r="O201" i="35"/>
  <c r="E201" i="35"/>
  <c r="O200" i="35"/>
  <c r="E200" i="35"/>
  <c r="O199" i="35"/>
  <c r="E199" i="35"/>
  <c r="O198" i="35"/>
  <c r="E198" i="35"/>
  <c r="O197" i="35"/>
  <c r="E197" i="35"/>
  <c r="O196" i="35"/>
  <c r="E196" i="35"/>
  <c r="O195" i="35"/>
  <c r="E195" i="35"/>
  <c r="O194" i="35"/>
  <c r="E194" i="35"/>
  <c r="O193" i="35"/>
  <c r="E193" i="35"/>
  <c r="O192" i="35"/>
  <c r="E192" i="35"/>
  <c r="O191" i="35"/>
  <c r="E191" i="35"/>
  <c r="O190" i="35"/>
  <c r="E190" i="35"/>
  <c r="O189" i="35"/>
  <c r="E189" i="35"/>
  <c r="O188" i="35"/>
  <c r="E188" i="35"/>
  <c r="O187" i="35"/>
  <c r="E187" i="35"/>
  <c r="O186" i="35"/>
  <c r="E186" i="35"/>
  <c r="O185" i="35"/>
  <c r="E185" i="35"/>
  <c r="O184" i="35"/>
  <c r="E184" i="35"/>
  <c r="O183" i="35"/>
  <c r="E183" i="35"/>
  <c r="O182" i="35"/>
  <c r="E182" i="35"/>
  <c r="O181" i="35"/>
  <c r="E181" i="35"/>
  <c r="O180" i="35"/>
  <c r="E180" i="35"/>
  <c r="O179" i="35"/>
  <c r="E179" i="35"/>
  <c r="O178" i="35"/>
  <c r="E178" i="35"/>
  <c r="O177" i="35"/>
  <c r="E177" i="35"/>
  <c r="O176" i="35"/>
  <c r="E176" i="35"/>
  <c r="O175" i="35"/>
  <c r="E175" i="35"/>
  <c r="O174" i="35"/>
  <c r="E174" i="35"/>
  <c r="O173" i="35"/>
  <c r="E173" i="35"/>
  <c r="O172" i="35"/>
  <c r="E172" i="35"/>
  <c r="O171" i="35"/>
  <c r="E171" i="35"/>
  <c r="O170" i="35"/>
  <c r="E170" i="35"/>
  <c r="O169" i="35"/>
  <c r="E169" i="35"/>
  <c r="O168" i="35"/>
  <c r="E168" i="35"/>
  <c r="O167" i="35"/>
  <c r="E167" i="35"/>
  <c r="O166" i="35"/>
  <c r="E166" i="35"/>
  <c r="O165" i="35"/>
  <c r="E165" i="35"/>
  <c r="O164" i="35"/>
  <c r="E164" i="35"/>
  <c r="O163" i="35"/>
  <c r="E163" i="35"/>
  <c r="O162" i="35"/>
  <c r="E162" i="35"/>
  <c r="O161" i="35"/>
  <c r="E161" i="35"/>
  <c r="O160" i="35"/>
  <c r="E160" i="35"/>
  <c r="O159" i="35"/>
  <c r="E159" i="35"/>
  <c r="O158" i="35"/>
  <c r="E158" i="35"/>
  <c r="O157" i="35"/>
  <c r="E157" i="35"/>
  <c r="O156" i="35"/>
  <c r="E156" i="35"/>
  <c r="O155" i="35"/>
  <c r="E155" i="35"/>
  <c r="O154" i="35"/>
  <c r="E154" i="35"/>
  <c r="O153" i="35"/>
  <c r="E153" i="35"/>
  <c r="O152" i="35"/>
  <c r="E152" i="35"/>
  <c r="O151" i="35"/>
  <c r="E151" i="35"/>
  <c r="O150" i="35"/>
  <c r="E150" i="35"/>
  <c r="O149" i="35"/>
  <c r="E149" i="35"/>
  <c r="O148" i="35"/>
  <c r="E148" i="35"/>
  <c r="O147" i="35"/>
  <c r="E147" i="35"/>
  <c r="O146" i="35"/>
  <c r="E146" i="35"/>
  <c r="O145" i="35"/>
  <c r="E145" i="35"/>
  <c r="O144" i="35"/>
  <c r="E144" i="35"/>
  <c r="O143" i="35"/>
  <c r="E143" i="35"/>
  <c r="O142" i="35"/>
  <c r="E142" i="35"/>
  <c r="O141" i="35"/>
  <c r="E141" i="35"/>
  <c r="O140" i="35"/>
  <c r="E140" i="35"/>
  <c r="O139" i="35"/>
  <c r="E139" i="35"/>
  <c r="O138" i="35"/>
  <c r="E138" i="35"/>
  <c r="O137" i="35"/>
  <c r="E137" i="35"/>
  <c r="O136" i="35"/>
  <c r="E136" i="35"/>
  <c r="O135" i="35"/>
  <c r="E135" i="35"/>
  <c r="O134" i="35"/>
  <c r="E134" i="35"/>
  <c r="O133" i="35"/>
  <c r="E133" i="35"/>
  <c r="O132" i="35"/>
  <c r="E132" i="35"/>
  <c r="O131" i="35"/>
  <c r="E131" i="35"/>
  <c r="O130" i="35"/>
  <c r="E130" i="35"/>
  <c r="O129" i="35"/>
  <c r="E129" i="35"/>
  <c r="O128" i="35"/>
  <c r="E128" i="35"/>
  <c r="O127" i="35"/>
  <c r="E127" i="35"/>
  <c r="O126" i="35"/>
  <c r="E126" i="35"/>
  <c r="O125" i="35"/>
  <c r="E125" i="35"/>
  <c r="O124" i="35"/>
  <c r="E124" i="35"/>
  <c r="O123" i="35"/>
  <c r="E123" i="35"/>
  <c r="O122" i="35"/>
  <c r="E122" i="35"/>
  <c r="N122" i="35" s="1"/>
  <c r="E110" i="35"/>
  <c r="K112" i="35" s="1"/>
  <c r="O108" i="35"/>
  <c r="O107" i="35"/>
  <c r="O106" i="35"/>
  <c r="O105" i="35"/>
  <c r="O104" i="35"/>
  <c r="O103" i="35"/>
  <c r="O102" i="35"/>
  <c r="O101" i="35"/>
  <c r="O100" i="35"/>
  <c r="O99" i="35"/>
  <c r="O98" i="35"/>
  <c r="O97" i="35"/>
  <c r="O96" i="35"/>
  <c r="O95" i="35"/>
  <c r="O94" i="35"/>
  <c r="O93" i="35"/>
  <c r="O92" i="35"/>
  <c r="O91" i="35"/>
  <c r="O90" i="35"/>
  <c r="O89" i="35"/>
  <c r="O88" i="35"/>
  <c r="O87" i="35"/>
  <c r="O86" i="35"/>
  <c r="O85" i="35"/>
  <c r="O84" i="35"/>
  <c r="O83" i="35"/>
  <c r="O82" i="35"/>
  <c r="O81" i="35"/>
  <c r="O80" i="35"/>
  <c r="O79" i="35"/>
  <c r="O78" i="35"/>
  <c r="O77" i="35"/>
  <c r="O76" i="35"/>
  <c r="O75" i="35"/>
  <c r="O74" i="35"/>
  <c r="O73" i="35"/>
  <c r="O72" i="35"/>
  <c r="O71" i="35"/>
  <c r="O70" i="35"/>
  <c r="O69" i="35"/>
  <c r="O68" i="35"/>
  <c r="O67" i="35"/>
  <c r="O66" i="35"/>
  <c r="O65" i="35"/>
  <c r="O64" i="35"/>
  <c r="O63" i="35"/>
  <c r="O62" i="35"/>
  <c r="P62" i="35" s="1"/>
  <c r="O61" i="35"/>
  <c r="O60" i="35"/>
  <c r="O59" i="35"/>
  <c r="O58" i="35"/>
  <c r="O57" i="35"/>
  <c r="O56" i="35"/>
  <c r="O55" i="35"/>
  <c r="O54" i="35"/>
  <c r="O53" i="35"/>
  <c r="O52" i="35"/>
  <c r="O51" i="35"/>
  <c r="O50" i="35"/>
  <c r="O49" i="35"/>
  <c r="O48" i="35"/>
  <c r="O47" i="35"/>
  <c r="O46" i="35"/>
  <c r="O45" i="35"/>
  <c r="O44" i="35"/>
  <c r="O43" i="35"/>
  <c r="O42" i="35"/>
  <c r="O41" i="35"/>
  <c r="O40" i="35"/>
  <c r="O39" i="35"/>
  <c r="O38" i="35"/>
  <c r="O37" i="35"/>
  <c r="O36" i="35"/>
  <c r="O35" i="35"/>
  <c r="O34" i="35"/>
  <c r="O33" i="35"/>
  <c r="O32" i="35"/>
  <c r="O31" i="35"/>
  <c r="O30" i="35"/>
  <c r="O29" i="35"/>
  <c r="O28" i="35"/>
  <c r="O27" i="35"/>
  <c r="O26" i="35"/>
  <c r="O25" i="35"/>
  <c r="O24" i="35"/>
  <c r="O23" i="35"/>
  <c r="O22" i="35"/>
  <c r="O21" i="35"/>
  <c r="O20" i="35"/>
  <c r="O19" i="35"/>
  <c r="O18" i="35"/>
  <c r="O17" i="35"/>
  <c r="O16" i="35"/>
  <c r="O15" i="35"/>
  <c r="O14" i="35"/>
  <c r="O13" i="35"/>
  <c r="O12" i="35"/>
  <c r="O11" i="35"/>
  <c r="O10" i="35"/>
  <c r="P58" i="35" l="1"/>
  <c r="P90" i="35"/>
  <c r="N223" i="35"/>
  <c r="O223" i="35"/>
  <c r="N112" i="35"/>
  <c r="O112" i="35"/>
  <c r="P199" i="35"/>
  <c r="P53" i="35"/>
  <c r="P193" i="35"/>
  <c r="P217" i="35"/>
  <c r="P218" i="35"/>
  <c r="P203" i="35"/>
  <c r="P26" i="35"/>
  <c r="P211" i="35"/>
  <c r="P151" i="35"/>
  <c r="P167" i="35"/>
  <c r="P93" i="35"/>
  <c r="P170" i="35"/>
  <c r="P210" i="35"/>
  <c r="P133" i="35"/>
  <c r="P165" i="35"/>
  <c r="P122" i="35"/>
  <c r="P161" i="35"/>
  <c r="P208" i="35"/>
  <c r="P131" i="35"/>
  <c r="P27" i="35"/>
  <c r="P74" i="35"/>
  <c r="P186" i="35"/>
  <c r="P37" i="35"/>
  <c r="P172" i="35"/>
  <c r="P179" i="35"/>
  <c r="P68" i="35"/>
  <c r="P69" i="35"/>
  <c r="P188" i="35"/>
  <c r="P212" i="35"/>
  <c r="P220" i="35"/>
  <c r="P78" i="35"/>
  <c r="P190" i="35"/>
  <c r="P29" i="35"/>
  <c r="P57" i="35"/>
  <c r="P191" i="35"/>
  <c r="P97" i="35"/>
  <c r="P36" i="35"/>
  <c r="P94" i="35"/>
  <c r="P101" i="35"/>
  <c r="P192" i="35"/>
  <c r="P200" i="35"/>
  <c r="P215" i="35"/>
  <c r="P73" i="35"/>
  <c r="P134" i="35"/>
  <c r="P81" i="35"/>
  <c r="P102" i="35"/>
  <c r="P201" i="35"/>
  <c r="P17" i="35"/>
  <c r="P129" i="35"/>
  <c r="P187" i="35"/>
  <c r="P61" i="35"/>
  <c r="P10" i="35"/>
  <c r="P89" i="35"/>
  <c r="P142" i="35"/>
  <c r="P144" i="35"/>
  <c r="P159" i="35"/>
  <c r="P174" i="35"/>
  <c r="P219" i="35"/>
  <c r="P33" i="35"/>
  <c r="P204" i="35"/>
  <c r="P41" i="35"/>
  <c r="P77" i="35"/>
  <c r="P84" i="35"/>
  <c r="P160" i="35"/>
  <c r="P189" i="35"/>
  <c r="P14" i="35"/>
  <c r="P126" i="35"/>
  <c r="P139" i="35"/>
  <c r="P154" i="35"/>
  <c r="P173" i="35"/>
  <c r="P105" i="35"/>
  <c r="P25" i="35"/>
  <c r="P85" i="35"/>
  <c r="P107" i="35"/>
  <c r="P137" i="35"/>
  <c r="P150" i="35"/>
  <c r="P138" i="35"/>
  <c r="P65" i="35"/>
  <c r="P21" i="35"/>
  <c r="P156" i="35"/>
  <c r="P22" i="35"/>
  <c r="P42" i="35"/>
  <c r="P49" i="35"/>
  <c r="P75" i="35"/>
  <c r="P127" i="35"/>
  <c r="P157" i="35"/>
  <c r="P171" i="35"/>
  <c r="P183" i="35"/>
  <c r="P197" i="35"/>
  <c r="P216" i="35"/>
  <c r="P140" i="35"/>
  <c r="P143" i="35"/>
  <c r="P176" i="35"/>
  <c r="P96" i="35"/>
  <c r="P158" i="35"/>
  <c r="P184" i="35"/>
  <c r="P205" i="35"/>
  <c r="P30" i="35"/>
  <c r="P43" i="35"/>
  <c r="P70" i="35"/>
  <c r="P152" i="35"/>
  <c r="P147" i="35"/>
  <c r="P168" i="35"/>
  <c r="P206" i="35"/>
  <c r="P128" i="35"/>
  <c r="P178" i="35"/>
  <c r="P11" i="35"/>
  <c r="P52" i="35"/>
  <c r="P91" i="35"/>
  <c r="P146" i="35"/>
  <c r="P46" i="35"/>
  <c r="P59" i="35"/>
  <c r="P130" i="35"/>
  <c r="P136" i="35"/>
  <c r="P180" i="35"/>
  <c r="P86" i="35"/>
  <c r="P124" i="35"/>
  <c r="P141" i="35"/>
  <c r="P148" i="35"/>
  <c r="P155" i="35"/>
  <c r="P194" i="35"/>
  <c r="P207" i="35"/>
  <c r="P38" i="35"/>
  <c r="P135" i="35"/>
  <c r="P13" i="35"/>
  <c r="P20" i="35"/>
  <c r="P80" i="35"/>
  <c r="P100" i="35"/>
  <c r="P106" i="35"/>
  <c r="P162" i="35"/>
  <c r="P214" i="35"/>
  <c r="P45" i="35"/>
  <c r="P54" i="35"/>
  <c r="E222" i="35"/>
  <c r="P175" i="35"/>
  <c r="P195" i="35"/>
  <c r="P169" i="35"/>
  <c r="P182" i="35"/>
  <c r="P82" i="35"/>
  <c r="P66" i="35"/>
  <c r="P185" i="35"/>
  <c r="P198" i="35"/>
  <c r="P18" i="35"/>
  <c r="P50" i="35"/>
  <c r="P166" i="35"/>
  <c r="P98" i="35"/>
  <c r="P153" i="35"/>
  <c r="P34" i="35"/>
  <c r="P163" i="35"/>
  <c r="P202" i="35"/>
  <c r="P12" i="35"/>
  <c r="P103" i="35"/>
  <c r="P39" i="35"/>
  <c r="P15" i="35"/>
  <c r="P31" i="35"/>
  <c r="P47" i="35"/>
  <c r="P63" i="35"/>
  <c r="P79" i="35"/>
  <c r="P95" i="35"/>
  <c r="P123" i="35"/>
  <c r="P28" i="35"/>
  <c r="P40" i="35"/>
  <c r="P145" i="35"/>
  <c r="P177" i="35"/>
  <c r="P209" i="35"/>
  <c r="P71" i="35"/>
  <c r="P125" i="35"/>
  <c r="P16" i="35"/>
  <c r="P32" i="35"/>
  <c r="P48" i="35"/>
  <c r="P64" i="35"/>
  <c r="P92" i="35"/>
  <c r="P132" i="35"/>
  <c r="P164" i="35"/>
  <c r="P196" i="35"/>
  <c r="P60" i="35"/>
  <c r="P23" i="35"/>
  <c r="P55" i="35"/>
  <c r="P87" i="35"/>
  <c r="P24" i="35"/>
  <c r="P72" i="35"/>
  <c r="P88" i="35"/>
  <c r="P104" i="35"/>
  <c r="P19" i="35"/>
  <c r="P35" i="35"/>
  <c r="P51" i="35"/>
  <c r="P67" i="35"/>
  <c r="P83" i="35"/>
  <c r="P99" i="35"/>
  <c r="P44" i="35"/>
  <c r="P76" i="35"/>
  <c r="P108" i="35"/>
  <c r="P56" i="35"/>
  <c r="P149" i="35"/>
  <c r="P181" i="35"/>
  <c r="P213" i="35"/>
  <c r="K224" i="35" l="1"/>
  <c r="K226" i="35" s="1"/>
  <c r="D29" i="28" s="1"/>
  <c r="P226" i="35"/>
  <c r="P227" i="35"/>
  <c r="P223" i="35"/>
  <c r="P112" i="35"/>
  <c r="P228" i="35" l="1"/>
  <c r="C17" i="23"/>
  <c r="C7" i="30"/>
  <c r="C6" i="23"/>
  <c r="N49" i="37"/>
  <c r="P49" i="37" s="1"/>
  <c r="N48" i="37"/>
  <c r="P48" i="37" s="1"/>
  <c r="N47" i="37"/>
  <c r="P47" i="37" s="1"/>
  <c r="N46" i="37"/>
  <c r="P46" i="37" s="1"/>
  <c r="N45" i="37"/>
  <c r="P45" i="37" s="1"/>
  <c r="N44" i="37"/>
  <c r="P44" i="37" s="1"/>
  <c r="N43" i="37"/>
  <c r="P43" i="37" s="1"/>
  <c r="N42" i="37"/>
  <c r="P42" i="37" s="1"/>
  <c r="N41" i="37"/>
  <c r="P41" i="37" s="1"/>
  <c r="N40" i="37"/>
  <c r="N34" i="37"/>
  <c r="P34" i="37" s="1"/>
  <c r="N33" i="37"/>
  <c r="P33" i="37" s="1"/>
  <c r="N32" i="37"/>
  <c r="P32" i="37" s="1"/>
  <c r="N31" i="37"/>
  <c r="P31" i="37" s="1"/>
  <c r="N30" i="37"/>
  <c r="P30" i="37" s="1"/>
  <c r="N29" i="37"/>
  <c r="P29" i="37" s="1"/>
  <c r="N28" i="37"/>
  <c r="P28" i="37" s="1"/>
  <c r="N27" i="37"/>
  <c r="P27" i="37" s="1"/>
  <c r="N26" i="37"/>
  <c r="P26" i="37" s="1"/>
  <c r="N25" i="37"/>
  <c r="N20" i="37"/>
  <c r="P20" i="37" s="1"/>
  <c r="N19" i="37"/>
  <c r="P19" i="37" s="1"/>
  <c r="N18" i="37"/>
  <c r="P18" i="37" s="1"/>
  <c r="N17" i="37"/>
  <c r="P17" i="37" s="1"/>
  <c r="N16" i="37"/>
  <c r="P16" i="37" s="1"/>
  <c r="N15" i="37"/>
  <c r="P15" i="37" s="1"/>
  <c r="N14" i="37"/>
  <c r="P14" i="37" s="1"/>
  <c r="N13" i="37"/>
  <c r="P13" i="37" s="1"/>
  <c r="N12" i="37"/>
  <c r="P12" i="37" s="1"/>
  <c r="N11" i="37"/>
  <c r="I26" i="34"/>
  <c r="H29" i="28" s="1"/>
  <c r="C21" i="23" s="1"/>
  <c r="H37" i="33"/>
  <c r="F29" i="28" s="1"/>
  <c r="C19" i="23" s="1"/>
  <c r="E19" i="23" s="1"/>
  <c r="K112" i="32"/>
  <c r="P112" i="32" s="1"/>
  <c r="R112" i="32" s="1"/>
  <c r="K111" i="32"/>
  <c r="P111" i="32" s="1"/>
  <c r="R111" i="32" s="1"/>
  <c r="K110" i="32"/>
  <c r="P110" i="32" s="1"/>
  <c r="R110" i="32" s="1"/>
  <c r="K109" i="32"/>
  <c r="P109" i="32" s="1"/>
  <c r="R109" i="32" s="1"/>
  <c r="K108" i="32"/>
  <c r="P108" i="32" s="1"/>
  <c r="R108" i="32" s="1"/>
  <c r="K107" i="32"/>
  <c r="P107" i="32" s="1"/>
  <c r="R107" i="32" s="1"/>
  <c r="K106" i="32"/>
  <c r="P106" i="32" s="1"/>
  <c r="R106" i="32" s="1"/>
  <c r="K105" i="32"/>
  <c r="P105" i="32" s="1"/>
  <c r="R105" i="32" s="1"/>
  <c r="K104" i="32"/>
  <c r="P104" i="32" s="1"/>
  <c r="R104" i="32" s="1"/>
  <c r="K103" i="32"/>
  <c r="P103" i="32" s="1"/>
  <c r="R103" i="32" s="1"/>
  <c r="K102" i="32"/>
  <c r="P102" i="32" s="1"/>
  <c r="R102" i="32" s="1"/>
  <c r="K101" i="32"/>
  <c r="P101" i="32" s="1"/>
  <c r="R101" i="32" s="1"/>
  <c r="K100" i="32"/>
  <c r="P100" i="32" s="1"/>
  <c r="R100" i="32" s="1"/>
  <c r="K99" i="32"/>
  <c r="P99" i="32" s="1"/>
  <c r="R99" i="32" s="1"/>
  <c r="K98" i="32"/>
  <c r="P98" i="32" s="1"/>
  <c r="R98" i="32" s="1"/>
  <c r="K97" i="32"/>
  <c r="P97" i="32" s="1"/>
  <c r="R97" i="32" s="1"/>
  <c r="K96" i="32"/>
  <c r="P96" i="32" s="1"/>
  <c r="R96" i="32" s="1"/>
  <c r="K95" i="32"/>
  <c r="P95" i="32" s="1"/>
  <c r="R95" i="32" s="1"/>
  <c r="K94" i="32"/>
  <c r="P94" i="32" s="1"/>
  <c r="R94" i="32" s="1"/>
  <c r="K93" i="32"/>
  <c r="P93" i="32" s="1"/>
  <c r="R93" i="32" s="1"/>
  <c r="K92" i="32"/>
  <c r="P92" i="32" s="1"/>
  <c r="R92" i="32" s="1"/>
  <c r="K91" i="32"/>
  <c r="P91" i="32" s="1"/>
  <c r="R91" i="32" s="1"/>
  <c r="K90" i="32"/>
  <c r="P90" i="32" s="1"/>
  <c r="R90" i="32" s="1"/>
  <c r="K89" i="32"/>
  <c r="P89" i="32" s="1"/>
  <c r="R89" i="32" s="1"/>
  <c r="K88" i="32"/>
  <c r="P88" i="32" s="1"/>
  <c r="R88" i="32" s="1"/>
  <c r="K87" i="32"/>
  <c r="P87" i="32" s="1"/>
  <c r="R87" i="32" s="1"/>
  <c r="K86" i="32"/>
  <c r="P86" i="32" s="1"/>
  <c r="R86" i="32" s="1"/>
  <c r="K85" i="32"/>
  <c r="P85" i="32" s="1"/>
  <c r="R85" i="32" s="1"/>
  <c r="K84" i="32"/>
  <c r="P84" i="32" s="1"/>
  <c r="R84" i="32" s="1"/>
  <c r="K83" i="32"/>
  <c r="P83" i="32" s="1"/>
  <c r="R83" i="32" s="1"/>
  <c r="K82" i="32"/>
  <c r="P82" i="32" s="1"/>
  <c r="R82" i="32" s="1"/>
  <c r="K81" i="32"/>
  <c r="P81" i="32" s="1"/>
  <c r="R81" i="32" s="1"/>
  <c r="K80" i="32"/>
  <c r="P80" i="32" s="1"/>
  <c r="R80" i="32" s="1"/>
  <c r="K79" i="32"/>
  <c r="P79" i="32" s="1"/>
  <c r="R79" i="32" s="1"/>
  <c r="K78" i="32"/>
  <c r="P78" i="32" s="1"/>
  <c r="R78" i="32" s="1"/>
  <c r="K77" i="32"/>
  <c r="P77" i="32" s="1"/>
  <c r="R77" i="32" s="1"/>
  <c r="K76" i="32"/>
  <c r="P76" i="32" s="1"/>
  <c r="R76" i="32" s="1"/>
  <c r="K75" i="32"/>
  <c r="P75" i="32" s="1"/>
  <c r="R75" i="32" s="1"/>
  <c r="K74" i="32"/>
  <c r="P74" i="32" s="1"/>
  <c r="R74" i="32" s="1"/>
  <c r="K73" i="32"/>
  <c r="P73" i="32" s="1"/>
  <c r="R73" i="32" s="1"/>
  <c r="K72" i="32"/>
  <c r="P72" i="32" s="1"/>
  <c r="R72" i="32" s="1"/>
  <c r="K71" i="32"/>
  <c r="P71" i="32" s="1"/>
  <c r="R71" i="32" s="1"/>
  <c r="K70" i="32"/>
  <c r="P70" i="32" s="1"/>
  <c r="R70" i="32" s="1"/>
  <c r="K69" i="32"/>
  <c r="P69" i="32" s="1"/>
  <c r="R69" i="32" s="1"/>
  <c r="K68" i="32"/>
  <c r="P68" i="32" s="1"/>
  <c r="R68" i="32" s="1"/>
  <c r="K67" i="32"/>
  <c r="P67" i="32" s="1"/>
  <c r="R67" i="32" s="1"/>
  <c r="K66" i="32"/>
  <c r="P66" i="32" s="1"/>
  <c r="R66" i="32" s="1"/>
  <c r="K65" i="32"/>
  <c r="P65" i="32" s="1"/>
  <c r="R65" i="32" s="1"/>
  <c r="K64" i="32"/>
  <c r="P64" i="32" s="1"/>
  <c r="R64" i="32" s="1"/>
  <c r="K63" i="32"/>
  <c r="P63" i="32" s="1"/>
  <c r="R63" i="32" s="1"/>
  <c r="K62" i="32"/>
  <c r="P62" i="32" s="1"/>
  <c r="R62" i="32" s="1"/>
  <c r="K61" i="32"/>
  <c r="P61" i="32" s="1"/>
  <c r="R61" i="32" s="1"/>
  <c r="K60" i="32"/>
  <c r="P60" i="32" s="1"/>
  <c r="R60" i="32" s="1"/>
  <c r="K59" i="32"/>
  <c r="P59" i="32" s="1"/>
  <c r="R59" i="32" s="1"/>
  <c r="K58" i="32"/>
  <c r="P58" i="32" s="1"/>
  <c r="R58" i="32" s="1"/>
  <c r="K57" i="32"/>
  <c r="P57" i="32" s="1"/>
  <c r="R57" i="32" s="1"/>
  <c r="K56" i="32"/>
  <c r="P56" i="32" s="1"/>
  <c r="R56" i="32" s="1"/>
  <c r="K55" i="32"/>
  <c r="P55" i="32" s="1"/>
  <c r="R55" i="32" s="1"/>
  <c r="K54" i="32"/>
  <c r="P54" i="32" s="1"/>
  <c r="R54" i="32" s="1"/>
  <c r="K53" i="32"/>
  <c r="P53" i="32" s="1"/>
  <c r="R53" i="32" s="1"/>
  <c r="K52" i="32"/>
  <c r="P52" i="32" s="1"/>
  <c r="R52" i="32" s="1"/>
  <c r="K51" i="32"/>
  <c r="P51" i="32" s="1"/>
  <c r="R51" i="32" s="1"/>
  <c r="K50" i="32"/>
  <c r="P50" i="32" s="1"/>
  <c r="R50" i="32" s="1"/>
  <c r="K49" i="32"/>
  <c r="P49" i="32" s="1"/>
  <c r="R49" i="32" s="1"/>
  <c r="K48" i="32"/>
  <c r="P48" i="32" s="1"/>
  <c r="R48" i="32" s="1"/>
  <c r="K47" i="32"/>
  <c r="P47" i="32" s="1"/>
  <c r="R47" i="32" s="1"/>
  <c r="K46" i="32"/>
  <c r="P46" i="32" s="1"/>
  <c r="R46" i="32" s="1"/>
  <c r="K45" i="32"/>
  <c r="P45" i="32" s="1"/>
  <c r="R45" i="32" s="1"/>
  <c r="K44" i="32"/>
  <c r="P44" i="32" s="1"/>
  <c r="R44" i="32" s="1"/>
  <c r="K43" i="32"/>
  <c r="P43" i="32" s="1"/>
  <c r="R43" i="32" s="1"/>
  <c r="K42" i="32"/>
  <c r="P42" i="32" s="1"/>
  <c r="R42" i="32" s="1"/>
  <c r="K41" i="32"/>
  <c r="P41" i="32" s="1"/>
  <c r="R41" i="32" s="1"/>
  <c r="K40" i="32"/>
  <c r="P40" i="32" s="1"/>
  <c r="R40" i="32" s="1"/>
  <c r="K39" i="32"/>
  <c r="P39" i="32" s="1"/>
  <c r="R39" i="32" s="1"/>
  <c r="K38" i="32"/>
  <c r="P38" i="32" s="1"/>
  <c r="R38" i="32" s="1"/>
  <c r="K37" i="32"/>
  <c r="P37" i="32" s="1"/>
  <c r="R37" i="32" s="1"/>
  <c r="K36" i="32"/>
  <c r="K35" i="32"/>
  <c r="K34" i="32"/>
  <c r="K33" i="32"/>
  <c r="K32" i="32"/>
  <c r="K31" i="32"/>
  <c r="K30" i="32"/>
  <c r="K29" i="32"/>
  <c r="R28" i="32" s="1"/>
  <c r="K28" i="32"/>
  <c r="R27" i="32" s="1"/>
  <c r="K27" i="32"/>
  <c r="R26" i="32" s="1"/>
  <c r="K26" i="32"/>
  <c r="R25" i="32" s="1"/>
  <c r="K25" i="32"/>
  <c r="R24" i="32" s="1"/>
  <c r="K24" i="32"/>
  <c r="R23" i="32" s="1"/>
  <c r="K23" i="32"/>
  <c r="R22" i="32" s="1"/>
  <c r="K22" i="32"/>
  <c r="R21" i="32" s="1"/>
  <c r="K21" i="32"/>
  <c r="R20" i="32" s="1"/>
  <c r="K20" i="32"/>
  <c r="R19" i="32" s="1"/>
  <c r="K19" i="32"/>
  <c r="R18" i="32" s="1"/>
  <c r="K18" i="32"/>
  <c r="R17" i="32" s="1"/>
  <c r="K17" i="32"/>
  <c r="R16" i="32" s="1"/>
  <c r="K16" i="32"/>
  <c r="R15" i="32" s="1"/>
  <c r="R29" i="32" l="1"/>
  <c r="P30" i="32"/>
  <c r="R30" i="32"/>
  <c r="P31" i="32"/>
  <c r="P36" i="32"/>
  <c r="R36" i="32" s="1"/>
  <c r="P33" i="32"/>
  <c r="P35" i="32"/>
  <c r="R35" i="32" s="1"/>
  <c r="R31" i="32"/>
  <c r="P32" i="32"/>
  <c r="R32" i="32" s="1"/>
  <c r="R33" i="32"/>
  <c r="P34" i="32"/>
  <c r="R34" i="32" s="1"/>
  <c r="N22" i="37"/>
  <c r="P25" i="37"/>
  <c r="P36" i="37" s="1"/>
  <c r="N36" i="37"/>
  <c r="P40" i="37"/>
  <c r="P51" i="37" s="1"/>
  <c r="N51" i="37"/>
  <c r="E29" i="28"/>
  <c r="C18" i="23" s="1"/>
  <c r="P11" i="37"/>
  <c r="P22" i="37" s="1"/>
  <c r="K114" i="32"/>
  <c r="G29" i="28" s="1"/>
  <c r="G32" i="28" s="1"/>
  <c r="N54" i="37" l="1"/>
  <c r="P114" i="32"/>
  <c r="C20" i="23"/>
  <c r="E20" i="23" s="1"/>
  <c r="P54" i="37"/>
  <c r="O54" i="37"/>
  <c r="I39" i="31" l="1"/>
  <c r="I38" i="31"/>
  <c r="I37" i="31"/>
  <c r="I36" i="31"/>
  <c r="I35" i="31"/>
  <c r="I34" i="31"/>
  <c r="I33" i="31"/>
  <c r="I32" i="31"/>
  <c r="I31" i="31"/>
  <c r="I30" i="31"/>
  <c r="I29" i="31"/>
  <c r="I28" i="31"/>
  <c r="I27" i="31"/>
  <c r="I26" i="31"/>
  <c r="I25" i="31"/>
  <c r="I24" i="31"/>
  <c r="I23" i="31"/>
  <c r="I22" i="31"/>
  <c r="I21" i="31"/>
  <c r="I20" i="31"/>
  <c r="I19" i="31"/>
  <c r="I18" i="31"/>
  <c r="I17" i="31"/>
  <c r="I16" i="31"/>
  <c r="I15" i="31"/>
  <c r="I14" i="31"/>
  <c r="I13" i="31"/>
  <c r="I12" i="31"/>
  <c r="O11" i="31" l="1"/>
  <c r="O41" i="31" s="1"/>
  <c r="I41" i="31"/>
  <c r="I43" i="31" s="1"/>
  <c r="O43" i="31" l="1"/>
  <c r="O45" i="31" s="1"/>
  <c r="I45" i="31"/>
  <c r="C29" i="28" s="1"/>
  <c r="C16" i="23" s="1"/>
  <c r="C32" i="28" l="1"/>
  <c r="E18" i="23" l="1"/>
  <c r="E21" i="23" l="1"/>
  <c r="E17" i="23"/>
  <c r="H32" i="28" l="1"/>
  <c r="F32" i="28"/>
  <c r="E32" i="28"/>
  <c r="D32" i="28" l="1"/>
  <c r="C34" i="28" s="1"/>
  <c r="F33" i="2"/>
  <c r="E16" i="23" l="1"/>
  <c r="E23" i="23" s="1"/>
  <c r="C23" i="23"/>
  <c r="F27" i="2"/>
  <c r="D15" i="2" l="1"/>
  <c r="G31" i="2"/>
  <c r="F31" i="2" l="1"/>
  <c r="C31" i="2"/>
  <c r="H15" i="2"/>
  <c r="J31" i="2" l="1"/>
  <c r="D8" i="2"/>
  <c r="D12" i="2" s="1"/>
  <c r="D19" i="2" l="1"/>
  <c r="D23" i="2" s="1"/>
  <c r="C33" i="2" l="1"/>
  <c r="H8" i="2"/>
  <c r="H12" i="2" s="1"/>
  <c r="C27" i="2"/>
  <c r="H19" i="2"/>
  <c r="G33" i="2"/>
  <c r="J33" i="2" l="1"/>
  <c r="G27" i="2"/>
  <c r="J27" i="2" s="1"/>
  <c r="H23" i="2"/>
  <c r="R14" i="32"/>
  <c r="R114" i="32" s="1"/>
</calcChain>
</file>

<file path=xl/sharedStrings.xml><?xml version="1.0" encoding="utf-8"?>
<sst xmlns="http://schemas.openxmlformats.org/spreadsheetml/2006/main" count="569" uniqueCount="273">
  <si>
    <t>Promotional Activities</t>
  </si>
  <si>
    <t>Travel &amp; Subsistence</t>
  </si>
  <si>
    <t>Claim Period from</t>
  </si>
  <si>
    <t>Claim Period to</t>
  </si>
  <si>
    <t>Invoice Number</t>
  </si>
  <si>
    <t>&lt;- unhide rows here and insert more if required</t>
  </si>
  <si>
    <t>Disallowed</t>
  </si>
  <si>
    <t>Deferred</t>
  </si>
  <si>
    <t>Employee Name</t>
  </si>
  <si>
    <t>Invoice No.</t>
  </si>
  <si>
    <t>Invoice Date</t>
  </si>
  <si>
    <t>Supplier</t>
  </si>
  <si>
    <t>Freedom of Information Act applies.</t>
  </si>
  <si>
    <t>SUMMARY OF EXPENDITURE</t>
  </si>
  <si>
    <t>Amount Claimed by Client</t>
  </si>
  <si>
    <t>Amount Recommended for Payment</t>
  </si>
  <si>
    <t>Trainee Costs</t>
  </si>
  <si>
    <t>Wages</t>
  </si>
  <si>
    <t>Subsistence</t>
  </si>
  <si>
    <t>Travel</t>
  </si>
  <si>
    <t>Total</t>
  </si>
  <si>
    <t>Internal Trainers Costs</t>
  </si>
  <si>
    <t>External Trainer &amp; Course Costs</t>
  </si>
  <si>
    <t>Total Amount Claimed</t>
  </si>
  <si>
    <t>Total Amount Recommended</t>
  </si>
  <si>
    <t>Approved</t>
  </si>
  <si>
    <t>€</t>
  </si>
  <si>
    <t>Internal Trainers</t>
  </si>
  <si>
    <t>Grantee Company Name:</t>
  </si>
  <si>
    <t>Details of person responsible for company claim</t>
  </si>
  <si>
    <r>
      <t xml:space="preserve">Failure to submit any of the required documents will result in the claim being returned with the </t>
    </r>
    <r>
      <rPr>
        <u/>
        <sz val="10"/>
        <rFont val="Arial"/>
        <family val="2"/>
      </rPr>
      <t>missing</t>
    </r>
    <r>
      <rPr>
        <sz val="10"/>
        <rFont val="Arial"/>
        <family val="2"/>
      </rPr>
      <t xml:space="preserve"> items marked.</t>
    </r>
  </si>
  <si>
    <t>The Items below should be submitted with your claim</t>
  </si>
  <si>
    <t>Items Attached to Claim</t>
  </si>
  <si>
    <t>Progress Report</t>
  </si>
  <si>
    <t>Please confirm…</t>
  </si>
  <si>
    <t>Invoices</t>
  </si>
  <si>
    <t>Confirmation of Payment by the Grantee Company for expenditure items claimed.</t>
  </si>
  <si>
    <t>Tax Clearance</t>
  </si>
  <si>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</si>
  <si>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</si>
  <si>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</si>
  <si>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</si>
  <si>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</si>
  <si>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Ensure that email is forwarded as instructed if applicable</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</si>
  <si>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</si>
  <si>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</si>
  <si>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Director Statement: Please print on headed paper, sign, scan and return with the claim</t>
  </si>
  <si>
    <t>Grant Rate %: (ref Letter of Offer)</t>
  </si>
  <si>
    <t>Claim No:</t>
  </si>
  <si>
    <t>Cells below are auto populated from Claim Detail tab, do not edit</t>
  </si>
  <si>
    <t>Expenditure</t>
  </si>
  <si>
    <t>The information contained in this claim documentation is true, accurate and complete.</t>
  </si>
  <si>
    <t>Yours faithfully</t>
  </si>
  <si>
    <t>Grant Rate Applied (see above)</t>
  </si>
  <si>
    <t>Role/Function</t>
  </si>
  <si>
    <t>Number of Days</t>
  </si>
  <si>
    <t>Costs must be for Company employees only.</t>
  </si>
  <si>
    <t>Subsistence Rates:</t>
  </si>
  <si>
    <t>Daily Allowance Rate:</t>
  </si>
  <si>
    <t>Domestic  = €60</t>
  </si>
  <si>
    <t>Overseas = €60</t>
  </si>
  <si>
    <t>24 Hr Allowance Rate:</t>
  </si>
  <si>
    <t>Domestic = €150</t>
  </si>
  <si>
    <t>Overseas = €200</t>
  </si>
  <si>
    <t>Checklist for Claim</t>
  </si>
  <si>
    <t>Independent Accountants Report</t>
  </si>
  <si>
    <t xml:space="preserve">N.B. As part of continous improvement, revisions are regularly made to our claim forms. Do not use a saved copy. Always download from: </t>
  </si>
  <si>
    <r>
      <t xml:space="preserve">All claims in respect of grants approved in excess of </t>
    </r>
    <r>
      <rPr>
        <b/>
        <sz val="10"/>
        <color theme="1"/>
        <rFont val="Arial"/>
        <family val="2"/>
      </rPr>
      <t>€400,000</t>
    </r>
    <r>
      <rPr>
        <sz val="10"/>
        <color theme="1"/>
        <rFont val="Arial"/>
        <family val="2"/>
      </rPr>
      <t xml:space="preserve"> must be certified by an Independent Accountant</t>
    </r>
  </si>
  <si>
    <t xml:space="preserve">I/We confirm that: </t>
  </si>
  <si>
    <t>a)    I/We have complied with our own data protection obligations in respect of the personal data that I/We supply to Enterprise Ireland and that I am entitled to disclose such personal data to Enterprise Ireland; and</t>
  </si>
  <si>
    <r>
      <rPr>
        <sz val="10"/>
        <rFont val="Arial"/>
        <family val="2"/>
      </rPr>
      <t>b)    I/We will ensure that a copy of Enterprise Ireland’s data protection notice</t>
    </r>
    <r>
      <rPr>
        <u/>
        <sz val="10"/>
        <rFont val="Arial"/>
        <family val="2"/>
      </rPr>
      <t xml:space="preserve"> (</t>
    </r>
    <r>
      <rPr>
        <sz val="10"/>
        <rFont val="Arial"/>
        <family val="2"/>
      </rPr>
      <t xml:space="preserve">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I/We  provide to Enterprise Ireland.</t>
    </r>
  </si>
  <si>
    <t>Insert Signature 1:</t>
  </si>
  <si>
    <t>Insert Signature 2:</t>
  </si>
  <si>
    <t>Total approved expenditure as per Letter of Offer</t>
  </si>
  <si>
    <t>Mandatory Requirements</t>
  </si>
  <si>
    <t>Claim Cost Workbook</t>
  </si>
  <si>
    <t>Step 1:  Enter Project details from your Letter of Offer</t>
  </si>
  <si>
    <t>Step 2:  Enter Claim details of Current Claim</t>
  </si>
  <si>
    <t>Step 3: Claim costs from Claim Details tab(s)</t>
  </si>
  <si>
    <r>
      <t xml:space="preserve">Auto populated from the claim details tabs </t>
    </r>
    <r>
      <rPr>
        <i/>
        <sz val="11"/>
        <rFont val="Calibri"/>
        <family val="2"/>
      </rPr>
      <t xml:space="preserve">(do not edit) </t>
    </r>
  </si>
  <si>
    <t>Step 4:  Enter Grant rate as shown in your Letter of Offer</t>
  </si>
  <si>
    <r>
      <t xml:space="preserve">Claim amount </t>
    </r>
    <r>
      <rPr>
        <i/>
        <sz val="11"/>
        <color theme="1"/>
        <rFont val="Calibri"/>
        <family val="2"/>
        <scheme val="minor"/>
      </rPr>
      <t>(auto populated, do not edit)</t>
    </r>
  </si>
  <si>
    <t>Claim Total:</t>
  </si>
  <si>
    <t>Item No.</t>
  </si>
  <si>
    <t xml:space="preserve"> External daily rates may vary, but Enterprise Ireland support is limited to a maximum of €900 per day including all travel and other costs</t>
  </si>
  <si>
    <t>Daily Rate
(Max of €900)</t>
  </si>
  <si>
    <t>Amount Paid
(ex VAT)</t>
  </si>
  <si>
    <t>Subtotal:</t>
  </si>
  <si>
    <t>Description &amp; Purpose</t>
  </si>
  <si>
    <r>
      <t xml:space="preserve">Subsistence rate covers all out of pocket expenses including hotels, meals, taxis, parking, local fares, incidentals etc.
</t>
    </r>
    <r>
      <rPr>
        <b/>
        <sz val="12"/>
        <color theme="1"/>
        <rFont val="Calibri"/>
        <family val="2"/>
        <scheme val="minor"/>
      </rPr>
      <t>N.B. Do not submit any invoices/receipts or proof of payment for subsistence.  Subsistence amount must agree with the Trip Information section.  
24Hr allowance applies only when claiming an overnight stay.</t>
    </r>
  </si>
  <si>
    <t>•  Ensure that the checklist is carefully read and that all supporting documentation is submitted
•  To avoid documents being returned for clarification, all supporting documentation should be saved with the corresponding item number on the claim form.</t>
  </si>
  <si>
    <t>Consultancy/Fees</t>
  </si>
  <si>
    <t>Company Name:</t>
  </si>
  <si>
    <t>Project Number:</t>
  </si>
  <si>
    <t>Company Contact Name:</t>
  </si>
  <si>
    <t>Contact Email Address:</t>
  </si>
  <si>
    <t>Document Date:</t>
  </si>
  <si>
    <t>Are there any issues that need to be raised at this point in relation to the project?</t>
  </si>
  <si>
    <t>1. Project Objectives:</t>
  </si>
  <si>
    <t>2. Project Activities:</t>
  </si>
  <si>
    <t>3. Key Achievements/Milestones</t>
  </si>
  <si>
    <t>4. Project Impacts</t>
  </si>
  <si>
    <t>5. Overall Summary</t>
  </si>
  <si>
    <t>To be signed by Managing Director or Two Directors</t>
  </si>
  <si>
    <t>1.  Name &amp; Title:</t>
  </si>
  <si>
    <t>2.  Name &amp; Title:</t>
  </si>
  <si>
    <t>TOTALS:</t>
  </si>
  <si>
    <t>* Autopopulated from Claim Summary Tab</t>
  </si>
  <si>
    <t>Date:</t>
  </si>
  <si>
    <t>Organisation of training programmes</t>
  </si>
  <si>
    <t>Rent</t>
  </si>
  <si>
    <t>Trade Fair</t>
  </si>
  <si>
    <t>Salaries &amp; Overheads</t>
  </si>
  <si>
    <t>Salary Costs for this claim</t>
  </si>
  <si>
    <t>FOR INTERNAL ENTERPRISE IRELAND USE ONLY</t>
  </si>
  <si>
    <t>Use a separate line for each person. Note that ONLY staff on the grantee payroll are eligible for support.</t>
  </si>
  <si>
    <t>In column A, number each line item.  This Item No. should be written on all supporting documents for cross referencing purposes.</t>
  </si>
  <si>
    <t>Role</t>
  </si>
  <si>
    <t>Rate per Week</t>
  </si>
  <si>
    <t>Number of Weeks</t>
  </si>
  <si>
    <t>Amount Paid</t>
  </si>
  <si>
    <t>Grant Admin Comments</t>
  </si>
  <si>
    <t>Salary Costs Disallowed
(Manual Entry)</t>
  </si>
  <si>
    <t>Eligible Total Costs (Calculated)</t>
  </si>
  <si>
    <t>Select</t>
  </si>
  <si>
    <t>Not Paid By Grantee</t>
  </si>
  <si>
    <t>Contractor</t>
  </si>
  <si>
    <t>Salaries Differ</t>
  </si>
  <si>
    <t>Yes</t>
  </si>
  <si>
    <t>No</t>
  </si>
  <si>
    <t>Total:</t>
  </si>
  <si>
    <t>Overheads @ 15%:</t>
  </si>
  <si>
    <t>Total Salaries &amp; Overheads :</t>
  </si>
  <si>
    <t>Upload this completed document and supporting documentation to PPM, see intructions tab</t>
  </si>
  <si>
    <t>Rental Space</t>
  </si>
  <si>
    <t>Trade Fairs</t>
  </si>
  <si>
    <t>'In column B, Take note of item number.  This Item No should be written on all supporting documents for cross referencing purposes.</t>
  </si>
  <si>
    <t>Consultant Firm / Consultant</t>
  </si>
  <si>
    <t>Amount Paid
(Ex VAT)</t>
  </si>
  <si>
    <t xml:space="preserve">This may include awareness events, promotional material and website costs (excluding design). Travel costs to and from a function or taxis are not permitted. </t>
  </si>
  <si>
    <t>In column A, number each line item.  This Item No should be written on all supporting documents for cross referencing purposes.</t>
  </si>
  <si>
    <t>Rental Space
Note: For claim 1 - only the lease agreement is required.</t>
  </si>
  <si>
    <t>Annual Rent, Description (location, desk space/office etc)  &amp; Purpose</t>
  </si>
  <si>
    <t xml:space="preserve">Rental Period
From - To </t>
  </si>
  <si>
    <r>
      <t xml:space="preserve">Select Travel Type
</t>
    </r>
    <r>
      <rPr>
        <sz val="10"/>
        <rFont val="Calibri"/>
        <family val="2"/>
        <scheme val="minor"/>
      </rPr>
      <t>(Drop down menu)</t>
    </r>
  </si>
  <si>
    <t>Cost</t>
  </si>
  <si>
    <r>
      <t xml:space="preserve">Departure Time
</t>
    </r>
    <r>
      <rPr>
        <b/>
        <sz val="10"/>
        <rFont val="Calibri"/>
        <family val="2"/>
        <scheme val="minor"/>
      </rPr>
      <t>(insert using 24hr format  hh:mm e.g.13:00)</t>
    </r>
  </si>
  <si>
    <t>Arrival Time
(insert using 24hr format  hh:mm)</t>
  </si>
  <si>
    <t>Travel Costs Disallowed
(Manual Entry)</t>
  </si>
  <si>
    <t>Mileage (for Domestic Travel or Private Car use overseas)</t>
  </si>
  <si>
    <t>Provide details of staff that travelled and reason of travel</t>
  </si>
  <si>
    <t>Provide details of mileage if using private car overseas (mileage is inclusive of fuel, do not submit fuel cost separately)</t>
  </si>
  <si>
    <t>Provide Route plan showing distance travelled</t>
  </si>
  <si>
    <t>Kilometres</t>
  </si>
  <si>
    <r>
      <t xml:space="preserve">Insert URL showing Route Plan
</t>
    </r>
    <r>
      <rPr>
        <sz val="11"/>
        <color theme="1"/>
        <rFont val="Calibri"/>
        <family val="2"/>
        <scheme val="minor"/>
      </rPr>
      <t xml:space="preserve"> (e.g. Google maps)</t>
    </r>
  </si>
  <si>
    <t>Trade Fairs - Approved Trade Fairs only are eligible for support</t>
  </si>
  <si>
    <t>Ensure Instructions tab is read before completing</t>
  </si>
  <si>
    <t>Trade Fair Attendance/Exhibition Fees:</t>
  </si>
  <si>
    <t>Name of Trade Fair</t>
  </si>
  <si>
    <t>Location</t>
  </si>
  <si>
    <t>Amt Paid
(Ex VAT)</t>
  </si>
  <si>
    <t>Costs Disallowed
(Manual Entry)</t>
  </si>
  <si>
    <t>Stand Set-Up and Installation Costs:</t>
  </si>
  <si>
    <t>Details</t>
  </si>
  <si>
    <r>
      <t xml:space="preserve">Trade Fair Overheads/Sundries : </t>
    </r>
    <r>
      <rPr>
        <sz val="12"/>
        <rFont val="Calibri"/>
        <family val="2"/>
        <scheme val="minor"/>
      </rPr>
      <t>Overheads/Sundries will be restricted to maximum of €500 for each approved trade fair, and is only eligible if included in approved application</t>
    </r>
    <r>
      <rPr>
        <b/>
        <sz val="12"/>
        <rFont val="Calibri"/>
        <family val="2"/>
        <scheme val="minor"/>
      </rPr>
      <t xml:space="preserve">.
</t>
    </r>
    <r>
      <rPr>
        <sz val="12"/>
        <rFont val="Calibri"/>
        <family val="2"/>
        <scheme val="minor"/>
      </rPr>
      <t>Please provide details of sundry costs - no proof of payment is required for these sundry costs.</t>
    </r>
  </si>
  <si>
    <t>Rental of Project Space</t>
  </si>
  <si>
    <t>Smart Regions (Enterprise Innovation Scheme)</t>
  </si>
  <si>
    <t>In accordance with the above Project Number under which a Smart Regions (Enterprise Innovation Scheme) Grant was approved for the above-mentioned Grantee Company, I/We hereby apply the grant amount detailed below.
The following amounts have been incurred and paid by the Grantee Company to date, are exclusive of VAT, and are in accordance with the books and records of the Grantee Company.</t>
  </si>
  <si>
    <t>Salaries and overheads</t>
  </si>
  <si>
    <t>Instructions to complete claim for  Smart Regions Enterprise Innovation Scheme (Smart Regions)
Stream 2 - Innovative Clusters Grant</t>
  </si>
  <si>
    <t>https://www.enterprise-ireland.com/en/supports/claims</t>
  </si>
  <si>
    <t>EU Co-funding of your Project</t>
  </si>
  <si>
    <t xml:space="preserve">•  The Smart Regions Enterprise Innovation Scheme is co-funded by the Government of Ireland and the European Union through the European Regional Development Fund
    (“ERDF”) Southern, Eastern and Midland Regional Programme 2021-27 and the Northern and Western Regional Programme 2021-27.
•  Refer to your Letter of Offer for conditions of funding
•  Compliance with CPR Regulation (EU) 2021/1060 and all relevant national and EU regulations and guidance is a requirement of funding.
</t>
  </si>
  <si>
    <r>
      <rPr>
        <b/>
        <sz val="12"/>
        <rFont val="Calibri"/>
        <family val="2"/>
        <scheme val="minor"/>
      </rPr>
      <t>Economy Airline/Ferry/Rail Travel Costs:</t>
    </r>
    <r>
      <rPr>
        <sz val="12"/>
        <rFont val="Calibri"/>
        <family val="2"/>
        <scheme val="minor"/>
      </rPr>
      <t xml:space="preserve"> 
•  For flights, please submit the original itinerary email received at the time of booking. Please ensure the </t>
    </r>
    <r>
      <rPr>
        <b/>
        <sz val="12"/>
        <rFont val="Calibri"/>
        <family val="2"/>
        <scheme val="minor"/>
      </rPr>
      <t>pre-populated</t>
    </r>
    <r>
      <rPr>
        <sz val="12"/>
        <rFont val="Calibri"/>
        <family val="2"/>
        <scheme val="minor"/>
      </rPr>
      <t xml:space="preserve"> "Item No." (see Column A) is assigned to this document.
•  For Rail and Ferry please submit ticket/e-ticket (if itinerary is not avaible).  
•  No Proof of payment needed for e-tickets.  
•  Tickets must confirm an outward and return journey in order to calculate appropriate subsistence for each journey.  
•  Airline tickets must state: name, destination, travel dates, cost and time/date of booking.</t>
    </r>
  </si>
  <si>
    <r>
      <rPr>
        <b/>
        <sz val="12"/>
        <color theme="1"/>
        <rFont val="Calibri"/>
        <family val="2"/>
        <scheme val="minor"/>
      </rPr>
      <t xml:space="preserve">Mileage: 
</t>
    </r>
    <r>
      <rPr>
        <sz val="12"/>
        <rFont val="Calibri"/>
        <family val="2"/>
        <scheme val="minor"/>
      </rPr>
      <t xml:space="preserve">•  Mileage rate of 60 cent/Km applies. Domestic mileage only applies for trips over 20 Km from base.  
•  For domestic mileage, please insert details of trip(s) by confirming the Eircodes of both the Starting and Finishing point in Destination &amp; Purpose column.  
•  The corresponding journey length (Km) should be inserted in Travel Type column.  
•  Mileage rate is inclusive of fuel.  Do not submit fuel costs/receipts with this claim. </t>
    </r>
  </si>
  <si>
    <r>
      <rPr>
        <b/>
        <sz val="12"/>
        <color theme="1"/>
        <rFont val="Calibri"/>
        <family val="2"/>
        <scheme val="minor"/>
      </rPr>
      <t xml:space="preserve">Economy Car Hire: 
</t>
    </r>
    <r>
      <rPr>
        <sz val="12"/>
        <color theme="1"/>
        <rFont val="Calibri"/>
        <family val="2"/>
        <scheme val="minor"/>
      </rPr>
      <t>•  Submit receipt/invoice and proof of payment.  
•  Mileage is ineligible on hire cars.</t>
    </r>
  </si>
  <si>
    <t>Promotion</t>
  </si>
  <si>
    <t>Organisation of Training Programmes</t>
  </si>
  <si>
    <r>
      <rPr>
        <b/>
        <sz val="12"/>
        <color theme="1"/>
        <rFont val="Calibri"/>
        <family val="2"/>
        <scheme val="minor"/>
      </rPr>
      <t>Stand Set-Up and Installation Costs:</t>
    </r>
    <r>
      <rPr>
        <sz val="12"/>
        <color theme="1"/>
        <rFont val="Calibri"/>
        <family val="2"/>
        <scheme val="minor"/>
      </rPr>
      <t xml:space="preserve">
•  This can include transportation costs for products/exhibit, installation costs at the event (excluding own employee labour).
•  Rental cost of equipment/ICT for the stand e.g. Lighting, Projectors, Laptops, Display Monitors etc. 
•  Costs relating to stock/samples or purchase of equipment/ICT is not eligible.</t>
    </r>
  </si>
  <si>
    <r>
      <rPr>
        <b/>
        <sz val="12"/>
        <color theme="1"/>
        <rFont val="Calibri"/>
        <family val="2"/>
        <scheme val="minor"/>
      </rPr>
      <t>Trade Fair Overheads/Sundries:</t>
    </r>
    <r>
      <rPr>
        <sz val="12"/>
        <color theme="1"/>
        <rFont val="Calibri"/>
        <family val="2"/>
        <scheme val="minor"/>
      </rPr>
      <t xml:space="preserve">
•  If included in original application, expenditure of €500 is allowable towards the cost of trade show related promotional material, brochure design/printing costs, translation costs etc.  
•  Please provide details of sundry costs - no proof of payment is required for these sundry costs.</t>
    </r>
  </si>
  <si>
    <r>
      <rPr>
        <sz val="12"/>
        <color theme="1"/>
        <rFont val="Calibri"/>
        <family val="2"/>
        <scheme val="minor"/>
      </rPr>
      <t>• A Progress Report must be completed with the</t>
    </r>
    <r>
      <rPr>
        <b/>
        <sz val="12"/>
        <color theme="1"/>
        <rFont val="Calibri"/>
        <family val="2"/>
        <scheme val="minor"/>
      </rPr>
      <t xml:space="preserve"> </t>
    </r>
    <r>
      <rPr>
        <sz val="12"/>
        <color theme="1"/>
        <rFont val="Calibri"/>
        <family val="2"/>
        <scheme val="minor"/>
      </rPr>
      <t>claim detailing the progress of the project.</t>
    </r>
  </si>
  <si>
    <t>Smart Regions Stream 2 Innovative Enterprise Clusters</t>
  </si>
  <si>
    <t>Enterprise Ireland Project Number (as per the Letter of Offer)</t>
  </si>
  <si>
    <t>Project End Date (as per Letter of Offer) :</t>
  </si>
  <si>
    <t>Final Claim Date (as per Letter of Offer) :</t>
  </si>
  <si>
    <t>Total approved expenditure as per Letter of Offer:</t>
  </si>
  <si>
    <t>Project Start Date (as per Letter of Offer) :</t>
  </si>
  <si>
    <t>Max of 4 claims permitted - Is this the 1st, 2nd, 3rd or 4th claim</t>
  </si>
  <si>
    <t>Is this the final claim</t>
  </si>
  <si>
    <t>Claim Contact:</t>
  </si>
  <si>
    <t>Claim Contact Email Address:</t>
  </si>
  <si>
    <t>Project Number 
(confirmed in Letter of Offer):</t>
  </si>
  <si>
    <t>A Progress Report must be submitted with the claim detailing the progress of the project. The Progress Report template is provided in this workbook.</t>
  </si>
  <si>
    <r>
      <t xml:space="preserve">The expenditure details from the claim form tab will be copied across to the Director Statement. 
The Director Statement must be signed by the Managing Director or two Directors (Companies) or by two authorised signatories (Local Authority/HEI).
Please print the Director Statement on company headed paper, sign, scan and email back with the claim.
</t>
    </r>
    <r>
      <rPr>
        <b/>
        <sz val="10"/>
        <color theme="1"/>
        <rFont val="Arial"/>
        <family val="2"/>
      </rPr>
      <t>Original signatures or signatures via DocuSign only.</t>
    </r>
  </si>
  <si>
    <t>Employment Contracts</t>
  </si>
  <si>
    <t>Batch Payroll</t>
  </si>
  <si>
    <t>Payslips</t>
  </si>
  <si>
    <r>
      <t xml:space="preserve">Please ensure a copy of the most recent payslip for each employee is submitted. 
</t>
    </r>
    <r>
      <rPr>
        <b/>
        <sz val="10"/>
        <color rgb="FF000000"/>
        <rFont val="Arial"/>
        <family val="2"/>
      </rPr>
      <t xml:space="preserve">Note: </t>
    </r>
    <r>
      <rPr>
        <sz val="10"/>
        <color rgb="FF000000"/>
        <rFont val="Arial"/>
        <family val="2"/>
      </rPr>
      <t xml:space="preserve">There are </t>
    </r>
    <r>
      <rPr>
        <b/>
        <sz val="10"/>
        <color rgb="FF000000"/>
        <rFont val="Arial"/>
        <family val="2"/>
      </rPr>
      <t xml:space="preserve">pre-populated </t>
    </r>
    <r>
      <rPr>
        <sz val="10"/>
        <color rgb="FF000000"/>
        <rFont val="Arial"/>
        <family val="2"/>
      </rPr>
      <t xml:space="preserve">items numbers assigned as per claim form, please ensure these item numbers are applied to the corresponding payslips.
</t>
    </r>
  </si>
  <si>
    <r>
      <t xml:space="preserve">The corresponding proof of payment (from the same pay period as payslips are required) in the form of a Bank or Company Credit Card Statement. 
</t>
    </r>
    <r>
      <rPr>
        <b/>
        <sz val="10"/>
        <rFont val="Arial"/>
        <family val="2"/>
      </rPr>
      <t>Note:</t>
    </r>
    <r>
      <rPr>
        <sz val="10"/>
        <rFont val="Arial"/>
        <family val="2"/>
      </rPr>
      <t xml:space="preserve"> There are </t>
    </r>
    <r>
      <rPr>
        <b/>
        <sz val="10"/>
        <rFont val="Arial"/>
        <family val="2"/>
      </rPr>
      <t>pre-populated</t>
    </r>
    <r>
      <rPr>
        <sz val="10"/>
        <rFont val="Arial"/>
        <family val="2"/>
      </rPr>
      <t xml:space="preserve"> items numbers assigned as per claim form, please ensure these item numbers are applied to the corresponding proof of payment.</t>
    </r>
  </si>
  <si>
    <r>
      <t xml:space="preserve">Include with claim, copies of employment contracts for all employees of Grantee Company (including any replacements) on which grant is being claimed. 
</t>
    </r>
    <r>
      <rPr>
        <b/>
        <sz val="10"/>
        <color rgb="FF000000"/>
        <rFont val="Arial"/>
        <family val="2"/>
      </rPr>
      <t>Note</t>
    </r>
    <r>
      <rPr>
        <sz val="10"/>
        <color rgb="FF000000"/>
        <rFont val="Arial"/>
        <family val="2"/>
      </rPr>
      <t xml:space="preserve">: The contract must confirm the employee is employed by the Grantee Company only. The contract should include employee name, contract duration (fixed term or permanent), job title, job location, start date and salary/wage.The contract must be dated and signed by both the company personnel representative and the employee.
</t>
    </r>
    <r>
      <rPr>
        <b/>
        <sz val="10"/>
        <color rgb="FF000000"/>
        <rFont val="Arial"/>
        <family val="2"/>
      </rPr>
      <t>Note:</t>
    </r>
    <r>
      <rPr>
        <sz val="10"/>
        <color rgb="FF000000"/>
        <rFont val="Arial"/>
        <family val="2"/>
      </rPr>
      <t xml:space="preserve"> There are </t>
    </r>
    <r>
      <rPr>
        <b/>
        <sz val="10"/>
        <color rgb="FF000000"/>
        <rFont val="Arial"/>
        <family val="2"/>
      </rPr>
      <t>pre-populate</t>
    </r>
    <r>
      <rPr>
        <sz val="10"/>
        <color rgb="FF000000"/>
        <rFont val="Arial"/>
        <family val="2"/>
      </rPr>
      <t>d items numbers assigned as per claim form, please ensure these item numbers are applied to the corresponding contracts.</t>
    </r>
  </si>
  <si>
    <r>
      <t xml:space="preserve">The </t>
    </r>
    <r>
      <rPr>
        <b/>
        <sz val="10"/>
        <rFont val="Arial"/>
        <family val="2"/>
      </rPr>
      <t>original travel itinerary email</t>
    </r>
    <r>
      <rPr>
        <sz val="10"/>
        <rFont val="Arial"/>
        <family val="2"/>
      </rPr>
      <t xml:space="preserve"> received at the time of booking is required.
If ticketed travel is booked by an agent, please provide the related invoice and proof of payment to this agent. 
• Please note, copies of boarding cards are not admissable.
• No proof of payment is required for e-tickets.  
• All Airline tickets must state: </t>
    </r>
    <r>
      <rPr>
        <b/>
        <sz val="10"/>
        <rFont val="Arial"/>
        <family val="2"/>
      </rPr>
      <t>name, destination, travel dates, costs and the time/date of booking</t>
    </r>
    <r>
      <rPr>
        <sz val="10"/>
        <rFont val="Arial"/>
        <family val="2"/>
      </rPr>
      <t xml:space="preserve">.  
• All other tickets must confirm an outward and return journey in order to calculate appropriate subsistence for each journey.  
</t>
    </r>
    <r>
      <rPr>
        <b/>
        <sz val="10"/>
        <rFont val="Arial"/>
        <family val="2"/>
      </rPr>
      <t>• All tickets must reflect the pre-populated Item No. as per claim form.</t>
    </r>
    <r>
      <rPr>
        <sz val="10"/>
        <rFont val="Arial"/>
        <family val="2"/>
      </rPr>
      <t xml:space="preserve">
N.B. Subsistence to be claimed based on related travel.  Do not submit any receipts or proof of payment relating to subsistence.
Submit invoice and proof of payment for car hire.  Or claim relevant mileage on private car.
</t>
    </r>
  </si>
  <si>
    <r>
      <t xml:space="preserve">Please include a copy of invoices for approved Trade Fair attendance/Exhibition fees and stand set up costs.
</t>
    </r>
    <r>
      <rPr>
        <b/>
        <sz val="10"/>
        <color rgb="FF000000"/>
        <rFont val="Arial"/>
        <family val="2"/>
      </rPr>
      <t xml:space="preserve">Note: </t>
    </r>
    <r>
      <rPr>
        <sz val="10"/>
        <color rgb="FF000000"/>
        <rFont val="Arial"/>
        <family val="2"/>
      </rPr>
      <t xml:space="preserve">There are </t>
    </r>
    <r>
      <rPr>
        <b/>
        <sz val="10"/>
        <color rgb="FF000000"/>
        <rFont val="Arial"/>
        <family val="2"/>
      </rPr>
      <t>pre-populated</t>
    </r>
    <r>
      <rPr>
        <sz val="10"/>
        <color rgb="FF000000"/>
        <rFont val="Arial"/>
        <family val="2"/>
      </rPr>
      <t xml:space="preserve"> items numbers assigned as per claim form, please ensure these item numbers are applied to the corresponding invoices.</t>
    </r>
  </si>
  <si>
    <r>
      <t xml:space="preserve">For each invoice claimed, you must submit a copy of Bank or Company Credit Card Statement as proof of payment. 
</t>
    </r>
    <r>
      <rPr>
        <b/>
        <sz val="10"/>
        <rFont val="Arial"/>
        <family val="2"/>
      </rPr>
      <t>Note:</t>
    </r>
    <r>
      <rPr>
        <sz val="10"/>
        <rFont val="Arial"/>
        <family val="2"/>
      </rPr>
      <t xml:space="preserve"> Invoices marked paid or suppliers’ statements are not acceptable proof of payment.
</t>
    </r>
    <r>
      <rPr>
        <b/>
        <sz val="10"/>
        <rFont val="Arial"/>
        <family val="2"/>
      </rPr>
      <t>Note:</t>
    </r>
    <r>
      <rPr>
        <sz val="10"/>
        <rFont val="Arial"/>
        <family val="2"/>
      </rPr>
      <t xml:space="preserve"> There are </t>
    </r>
    <r>
      <rPr>
        <b/>
        <sz val="10"/>
        <rFont val="Arial"/>
        <family val="2"/>
      </rPr>
      <t>pre-populated</t>
    </r>
    <r>
      <rPr>
        <sz val="10"/>
        <rFont val="Arial"/>
        <family val="2"/>
      </rPr>
      <t xml:space="preserve"> items numbers assigned as per claim form, please ensure these item numbers are applied to the corresponding invoices and proof of payment.</t>
    </r>
  </si>
  <si>
    <r>
      <t xml:space="preserve">Please include a copy of invoices for approved Promotional Material costs:
1. Awareness Events
2. Website Costs (excluding design):  
3. Promotional Materials:
</t>
    </r>
    <r>
      <rPr>
        <b/>
        <sz val="10"/>
        <rFont val="Arial"/>
        <family val="2"/>
      </rPr>
      <t xml:space="preserve">
Note:</t>
    </r>
    <r>
      <rPr>
        <sz val="10"/>
        <rFont val="Arial"/>
        <family val="2"/>
      </rPr>
      <t xml:space="preserve"> There are </t>
    </r>
    <r>
      <rPr>
        <b/>
        <sz val="10"/>
        <rFont val="Arial"/>
        <family val="2"/>
      </rPr>
      <t>pre-populate</t>
    </r>
    <r>
      <rPr>
        <sz val="10"/>
        <rFont val="Arial"/>
        <family val="2"/>
      </rPr>
      <t>d items numbers assigned as per claim form, please ensure these item numbers are applied to the corresponding invoices and proof of payment</t>
    </r>
  </si>
  <si>
    <r>
      <t xml:space="preserve">Please submit with the Claim copies of Trainer’s Invoices. 
Invoices must clearly state the work undertaken, daily rate and number of days. 
</t>
    </r>
    <r>
      <rPr>
        <b/>
        <sz val="10"/>
        <rFont val="Arial"/>
        <family val="2"/>
      </rPr>
      <t>Note:</t>
    </r>
    <r>
      <rPr>
        <sz val="10"/>
        <rFont val="Arial"/>
        <family val="2"/>
      </rPr>
      <t xml:space="preserve"> There are </t>
    </r>
    <r>
      <rPr>
        <b/>
        <sz val="10"/>
        <rFont val="Arial"/>
        <family val="2"/>
      </rPr>
      <t>pre-populated</t>
    </r>
    <r>
      <rPr>
        <sz val="10"/>
        <rFont val="Arial"/>
        <family val="2"/>
      </rPr>
      <t xml:space="preserve"> items numbers assigned as per claim form, please ensure these item numbers are applied to the corresponding invoices and proof of payment</t>
    </r>
  </si>
  <si>
    <r>
      <t xml:space="preserve">The commercial lease/licence must be in the name of the grantee. 
</t>
    </r>
    <r>
      <rPr>
        <b/>
        <sz val="10"/>
        <color rgb="FF000000"/>
        <rFont val="Arial"/>
        <family val="2"/>
      </rPr>
      <t>First</t>
    </r>
    <r>
      <rPr>
        <sz val="10"/>
        <color rgb="FF000000"/>
        <rFont val="Arial"/>
        <family val="2"/>
      </rPr>
      <t xml:space="preserve"> </t>
    </r>
    <r>
      <rPr>
        <b/>
        <sz val="10"/>
        <color rgb="FF000000"/>
        <rFont val="Arial"/>
        <family val="2"/>
      </rPr>
      <t xml:space="preserve">Claim for Rental Costs:
</t>
    </r>
    <r>
      <rPr>
        <sz val="10"/>
        <color rgb="FF000000"/>
        <rFont val="Arial"/>
        <family val="2"/>
      </rPr>
      <t xml:space="preserve">Please provide a signed copy of the commercial lease/licence.
</t>
    </r>
    <r>
      <rPr>
        <b/>
        <sz val="10"/>
        <color rgb="FF000000"/>
        <rFont val="Arial"/>
        <family val="2"/>
      </rPr>
      <t xml:space="preserve">Second/Final Claim for Rental Costs:
</t>
    </r>
    <r>
      <rPr>
        <sz val="10"/>
        <color rgb="FF000000"/>
        <rFont val="Arial"/>
        <family val="2"/>
      </rPr>
      <t xml:space="preserve">Confirmation of payment will be required prior ot the Final Claim Date.
Final invoice and proof of payment on lease will be required.
For each invoice claimed, you must submit a copy of Bank or Company Credit Card Statement as proof of payment. 
</t>
    </r>
    <r>
      <rPr>
        <b/>
        <sz val="10"/>
        <color rgb="FF000000"/>
        <rFont val="Arial"/>
        <family val="2"/>
      </rPr>
      <t>Note:</t>
    </r>
    <r>
      <rPr>
        <sz val="10"/>
        <color rgb="FF000000"/>
        <rFont val="Arial"/>
        <family val="2"/>
      </rPr>
      <t xml:space="preserve"> There are </t>
    </r>
    <r>
      <rPr>
        <b/>
        <sz val="10"/>
        <color rgb="FF000000"/>
        <rFont val="Arial"/>
        <family val="2"/>
      </rPr>
      <t>pre-populated</t>
    </r>
    <r>
      <rPr>
        <sz val="10"/>
        <color rgb="FF000000"/>
        <rFont val="Arial"/>
        <family val="2"/>
      </rPr>
      <t xml:space="preserve"> items numbers assigned as per claim form, please ensure these item numbers are applied to the corresponding invoices and proof of payment.
</t>
    </r>
  </si>
  <si>
    <r>
      <t xml:space="preserve">Where salaries are paid as a batch payment, the payroll listing is also required. If salaries are listed as individual transactions on the bank statement, payroll listing is not required.
</t>
    </r>
    <r>
      <rPr>
        <b/>
        <sz val="10"/>
        <rFont val="Arial"/>
        <family val="2"/>
      </rPr>
      <t>Note:</t>
    </r>
    <r>
      <rPr>
        <sz val="10"/>
        <rFont val="Arial"/>
        <family val="2"/>
      </rPr>
      <t xml:space="preserve"> The payroll listing must show the name of the employees included in the claim, and the monetary values for </t>
    </r>
    <r>
      <rPr>
        <b/>
        <sz val="10"/>
        <rFont val="Arial"/>
        <family val="2"/>
      </rPr>
      <t>all</t>
    </r>
    <r>
      <rPr>
        <sz val="10"/>
        <rFont val="Arial"/>
        <family val="2"/>
      </rPr>
      <t xml:space="preserve"> employees included in the payroll. The total of all monetary values paid to each employee must correspond with the transaction as per proof of payment.
</t>
    </r>
    <r>
      <rPr>
        <b/>
        <sz val="10"/>
        <rFont val="Arial"/>
        <family val="2"/>
      </rPr>
      <t xml:space="preserve">Note: </t>
    </r>
    <r>
      <rPr>
        <sz val="10"/>
        <rFont val="Arial"/>
        <family val="2"/>
      </rPr>
      <t>The names of employees (that are not included in the claim) can be redacted.</t>
    </r>
  </si>
  <si>
    <t xml:space="preserve">In column A, number each line item.  This Item No. should be written on all supporting documents for cross referencing purposes.
</t>
  </si>
  <si>
    <t>Ensure that the overhead rate you are claiming is in line with the approved rate as per your Letter of Offer.</t>
  </si>
  <si>
    <r>
      <t xml:space="preserve">International Travel Only - Flight, Ferry, Rail, Car Hire Expenditure </t>
    </r>
    <r>
      <rPr>
        <b/>
        <sz val="14"/>
        <color rgb="FF0000E1"/>
        <rFont val="Calibri"/>
        <family val="2"/>
        <scheme val="minor"/>
      </rPr>
      <t>(Mileage is below)</t>
    </r>
  </si>
  <si>
    <t>Starting Point, Destination and reason for your journey</t>
  </si>
  <si>
    <t>Departure Date from Ireland (insert using dd/mm/yyyy format)</t>
  </si>
  <si>
    <t>Arrival Date to Ireland (insert using dd/mm/yyyy format)</t>
  </si>
  <si>
    <r>
      <t xml:space="preserve">Subsistence Costs
</t>
    </r>
    <r>
      <rPr>
        <b/>
        <sz val="10"/>
        <rFont val="Calibri"/>
        <family val="2"/>
        <scheme val="minor"/>
      </rPr>
      <t>Select the correct value from the drop down menu</t>
    </r>
  </si>
  <si>
    <t>&lt;- unhide rows between row 30 and row 109 if required</t>
  </si>
  <si>
    <t>Mileage per Km: €0.60</t>
  </si>
  <si>
    <r>
      <t xml:space="preserve">Journey Description 
</t>
    </r>
    <r>
      <rPr>
        <b/>
        <sz val="10"/>
        <rFont val="Calibri"/>
        <family val="2"/>
        <scheme val="minor"/>
      </rPr>
      <t>(Include Starting Point, Destination and reason for your journey)</t>
    </r>
  </si>
  <si>
    <r>
      <t xml:space="preserve">Cost
</t>
    </r>
    <r>
      <rPr>
        <b/>
        <sz val="10"/>
        <rFont val="Calibri"/>
        <family val="2"/>
        <scheme val="minor"/>
      </rPr>
      <t>(Mileage paid at 60c per Kilometre)</t>
    </r>
  </si>
  <si>
    <t>Departure Date (insert using dd/mm/yyyy format)</t>
  </si>
  <si>
    <t>Arrival Date (insert using dd/mm/yyyy format)</t>
  </si>
  <si>
    <t>&lt;- unhide rows between row 156 and row 221 if required</t>
  </si>
  <si>
    <t>Total Travel &amp; Subsistence:</t>
  </si>
  <si>
    <r>
      <t xml:space="preserve">Use a separate line for each person. Note that ONLY staff on the grantee payroll are eligible for support.
Provide details of staff that travelled and reason of travel	
Insert details of international flights or ferries (Submit the itinerary email or ticket/e-ticket.  No Proof of payment needed for e-tickets, otherwise receipts are required.  
Ticket must state </t>
    </r>
    <r>
      <rPr>
        <b/>
        <sz val="11"/>
        <rFont val="Calibri"/>
        <family val="2"/>
        <scheme val="minor"/>
      </rPr>
      <t>name, destination, outward and return journey dates, cost and time/date of booking.</t>
    </r>
  </si>
  <si>
    <t>Accounting Code Reference</t>
  </si>
  <si>
    <t>Total Eligible Costs:</t>
  </si>
  <si>
    <t>Total Claimed Costs:</t>
  </si>
  <si>
    <t>Total Disallowed Costs:</t>
  </si>
  <si>
    <t>Claimed Costs</t>
  </si>
  <si>
    <t>&lt;- unhide rows between row 30 and row 112 if required</t>
  </si>
  <si>
    <t>Task Assignment Letter</t>
  </si>
  <si>
    <t>What did you want out of the project? Project abstract and objectives</t>
  </si>
  <si>
    <t xml:space="preserve">Describe the high-level activities and work carried out to date, building on work done in any previous claim.  Please include details of work undertaken as part of the training programmes, promotional activities, trade fairs and consultancy engagement. 
There is no need to list the names of those who worked on each project as that information is captured in the Claim cost workbook. Include activities undertaken by the cluster in the claim period.Please Insert illustrative photographs or Reports from Consultants – before and after. </t>
  </si>
  <si>
    <t>List the outcomes of the work to date: summarise KPI target v actual including follow up actions, and  timeframe for completion. What activities/benefits were delivered through this grant to the cluster members?</t>
  </si>
  <si>
    <t>List the key impacts, outcomes &amp; benefits for the company (DAC/CLG). Is the project having the desired impact and on track? Will the company utilise the full grant or will some part get cancelled?  Include cluster size and any details on membership (company size, sector,...)</t>
  </si>
  <si>
    <t>Claim Checklist for Smart Regions co-funded under European Regional Development Fund (ERDF)</t>
  </si>
  <si>
    <t>Project Number (confirmed in Letter of Offer):</t>
  </si>
  <si>
    <t>Company's webpage displays Government of Ireland and EU logos with funding statement.</t>
  </si>
  <si>
    <t>Company's social media displays Government of Ireland and EU logos with funding statement.</t>
  </si>
  <si>
    <t>If funding is greater than €500,000, a permanent plaque should be on display in a prominent position acknowleding ERDF co-funding</t>
  </si>
  <si>
    <t>Company's webpage shows project description, aims and results.</t>
  </si>
  <si>
    <t>Procurement</t>
  </si>
  <si>
    <t xml:space="preserve">For all contracts valued between €10,000 to €49,999 (excluding VAT), although there is no requirement to advertise on eTenders or elsewhere, the principle of transparency and non-discrimination still needs to be satisfied. </t>
  </si>
  <si>
    <r>
      <rPr>
        <b/>
        <sz val="10"/>
        <rFont val="Arial"/>
        <family val="2"/>
      </rPr>
      <t xml:space="preserve">Consultant: </t>
    </r>
    <r>
      <rPr>
        <sz val="10"/>
        <rFont val="Arial"/>
        <family val="2"/>
      </rPr>
      <t xml:space="preserve">For each invoice claimed, you must submit a copy of Bank or Company Credit Card Statement as proof of payment. 
</t>
    </r>
    <r>
      <rPr>
        <b/>
        <sz val="10"/>
        <rFont val="Arial"/>
        <family val="2"/>
      </rPr>
      <t>Note:</t>
    </r>
    <r>
      <rPr>
        <sz val="10"/>
        <rFont val="Arial"/>
        <family val="2"/>
      </rPr>
      <t xml:space="preserve"> Invoices marked paid or suppliers’ statements are not acceptable proof of payment.
</t>
    </r>
    <r>
      <rPr>
        <b/>
        <sz val="10"/>
        <rFont val="Arial"/>
        <family val="2"/>
      </rPr>
      <t>Note:</t>
    </r>
    <r>
      <rPr>
        <sz val="10"/>
        <rFont val="Arial"/>
        <family val="2"/>
      </rPr>
      <t xml:space="preserve"> There are pre-populated items numbers assigned as per claim form, please ensure these item numbers are applied to the corresponding invoices and proof of payment.</t>
    </r>
  </si>
  <si>
    <t>Grantee Company</t>
  </si>
  <si>
    <r>
      <rPr>
        <b/>
        <sz val="12"/>
        <rFont val="Calibri"/>
        <family val="2"/>
        <scheme val="minor"/>
      </rPr>
      <t>Note:</t>
    </r>
    <r>
      <rPr>
        <sz val="12"/>
        <rFont val="Calibri"/>
        <family val="2"/>
        <scheme val="minor"/>
      </rPr>
      <t xml:space="preserve">
•  A maximum grant of up to 50% of eligible salary, capped at €100k gross salary (excluding Employer's PRSI, bonuses, pensions or any other payments) per person per annum or €50k grant per person per annum, whichever is the lesser over a period of three (3) years.
•  Only salary costs in respect of time spent on the work programme shall be deemed eligible costs.
•  Roles for which funding has been approved by Enterprise Ireland must be clearly assigned with responsibilities relating to the implementation of the work programme.
•  Personnel must have fixed term contracts and be employed directly by the Grantee Company to drive the various elements of the work programme over the period of funding. 
•  Employee time spent at a trade fair cannot be claimed.
•  For each employee listed we will require 1) a copy of the signed contract of employment, 2) the most recent payslip, 3) the corresponding proof of payment i.e. bank statement from the same pay period as per payslip and 4) batch payroll report (if applicable)
•  A maximum of four personnel can be supported for funding in Stream Two to drive the various elements of the cluster programme.
•  Only key management personnel or key technical personnel charged with the management and delivery of the overall project or specific elements of the proposed project will be eligible for support.
•  Each entry has been given a </t>
    </r>
    <r>
      <rPr>
        <b/>
        <sz val="12"/>
        <rFont val="Calibri"/>
        <family val="2"/>
        <scheme val="minor"/>
      </rPr>
      <t>pre-populated</t>
    </r>
    <r>
      <rPr>
        <sz val="12"/>
        <rFont val="Calibri"/>
        <family val="2"/>
        <scheme val="minor"/>
      </rPr>
      <t xml:space="preserve"> "Item No.". Please ensure that the corresponding invoice and proof of payment i.e. bank statement are clearly marked with the item no. that it corresponds with. The Item No. can be found in Column A of each individual category tabs.
</t>
    </r>
    <r>
      <rPr>
        <b/>
        <sz val="12"/>
        <rFont val="Calibri"/>
        <family val="2"/>
        <scheme val="minor"/>
      </rPr>
      <t>Overheads Note:</t>
    </r>
    <r>
      <rPr>
        <sz val="12"/>
        <rFont val="Calibri"/>
        <family val="2"/>
        <scheme val="minor"/>
      </rPr>
      <t xml:space="preserve">
•  Note the costs of administration, finance, IT support etc., are considered overheads and covered under the overhead allowance calculated at 15% of eligible salary costs and supported at 50%. 
•  Do not itemise overhead expenditure. 
•  No evidence of expenditure or proof of payment is required for overheads.  
•  Overheads are calculated as a percentage of certified Salary/Wages.  
•  Please refer to your Letter of Offer to establish if you have been approved overheads as part of your Smart Regions grant.
</t>
    </r>
  </si>
  <si>
    <r>
      <rPr>
        <b/>
        <sz val="12"/>
        <color theme="1"/>
        <rFont val="Calibri"/>
        <family val="2"/>
        <scheme val="minor"/>
      </rPr>
      <t>Note:</t>
    </r>
    <r>
      <rPr>
        <sz val="12"/>
        <color theme="1"/>
        <rFont val="Calibri"/>
        <family val="2"/>
        <scheme val="minor"/>
      </rPr>
      <t xml:space="preserve">
•  Travel &amp; Subsistence to support domestic and foreign travel which can be shown to have been reasonably incurred and wholly for the implementation of the
    work programme. 
•  This also includes attendance and participation at trade fairs (if approved as per Letter of Offer).  
•  All travel expenses are subject to Enterprise Ireland’s current rate of travel and subsistence </t>
    </r>
  </si>
  <si>
    <t>•  A maximum grant of 50% of eligible costs or €9,000, whichever is the lesser, over the period of funding to support communication activities required to implement its work programme by a successful applicant
•  This may include awareness events, promotional material and website costs (excluding design).
•  Each entry has been given a pre-populated "Item No.". Please ensure that the corresponding invoice and proof of payment i.e. bank statement are clearly marked with the item no. that it corresponds with. The Item No. can be found in Column A of each individual category tabs.</t>
  </si>
  <si>
    <t>PPM Project Number</t>
  </si>
  <si>
    <t>PPM Project Number:</t>
  </si>
  <si>
    <r>
      <t xml:space="preserve">For each employee claimed, a task assignment letter must be completed. Please print the Task Assignment Letter, complete, sign, scan and email back with the claim.
</t>
    </r>
    <r>
      <rPr>
        <b/>
        <sz val="10"/>
        <rFont val="Arial"/>
        <family val="2"/>
      </rPr>
      <t>Original signatures or signatures via DocuSign only.</t>
    </r>
  </si>
  <si>
    <t>If funding is less than €500,000, an A3 Poster should be on display in a prominent position acknowleding ERDF  co-funding</t>
  </si>
  <si>
    <t>Logos are provided by our Smart Regions Team:</t>
  </si>
  <si>
    <r>
      <rPr>
        <b/>
        <sz val="12"/>
        <color theme="1"/>
        <rFont val="Calibri"/>
        <family val="2"/>
        <scheme val="minor"/>
      </rPr>
      <t>Note</t>
    </r>
    <r>
      <rPr>
        <sz val="12"/>
        <color theme="1"/>
        <rFont val="Calibri"/>
        <family val="2"/>
        <scheme val="minor"/>
      </rPr>
      <t xml:space="preserve">: 
•  Approved Trade Fairs only are eligible for support.
•  Entry fees for non company employees are ineligible.
•  The maximum grant for Trade Fair participation is €75,000.
</t>
    </r>
  </si>
  <si>
    <r>
      <rPr>
        <b/>
        <sz val="12"/>
        <color theme="1"/>
        <rFont val="Calibri"/>
        <family val="2"/>
        <scheme val="minor"/>
      </rPr>
      <t xml:space="preserve">Note: 
</t>
    </r>
    <r>
      <rPr>
        <sz val="12"/>
        <color theme="1"/>
        <rFont val="Calibri"/>
        <family val="2"/>
        <scheme val="minor"/>
      </rPr>
      <t xml:space="preserve">•  A maximum grant of 50% of eligible costs
</t>
    </r>
    <r>
      <rPr>
        <sz val="12"/>
        <color theme="1"/>
        <rFont val="Calibri"/>
        <family val="2"/>
      </rPr>
      <t>•  External daily rates may vary, but Enterprise Ireland support is limited to the first €900 per day including all travel and other costs.</t>
    </r>
    <r>
      <rPr>
        <sz val="12"/>
        <color theme="1"/>
        <rFont val="Calibri"/>
        <family val="2"/>
        <scheme val="minor"/>
      </rPr>
      <t xml:space="preserve">
•  Where there is more than one consultancy firm involved on the project, the rate applies to each firm separately.
•  For each invoice claimed, you must submit a copy of Bank or Company Credit Card Statement as proof of payment.</t>
    </r>
  </si>
  <si>
    <t>•   The maximum grant rate will be 50% of eligible expenditure over the period of funding.
•   Rental/lease support is provided for maximum 24 months (within the project timeline).
•   The commercial lease/licence must be in the name of the grantee.</t>
  </si>
  <si>
    <t xml:space="preserve">In column A, number each line item.  This Item No should be written on all supporting documents for cross referencing purposes. </t>
  </si>
  <si>
    <t>Training Programmes</t>
  </si>
  <si>
    <t>PPM Project No.:</t>
  </si>
  <si>
    <t>Beneficiary Declaration of Compliance i.e. Director Statement</t>
  </si>
  <si>
    <t>smartregions@enterprise-ireland.com</t>
  </si>
  <si>
    <t>1. I/We declare that, the costs included in this claim have not been included in previous claims to Enterprise Ireland, any other Government Agency, the EU, or for any grant.</t>
  </si>
  <si>
    <t xml:space="preserve">2. Foreign currency amounts have been converted to euro using the rate of exchange at the date of payment and thus represent the actual euro cost paid.  </t>
  </si>
  <si>
    <t>5. The expenditure has not been and will not be presented for co-funding from any other European funding programme.</t>
  </si>
  <si>
    <t>7. The expenditure has been checked for duplication of invoices or salaries.</t>
  </si>
  <si>
    <t>8. The expenditure can be supported with documentation to provide a full audit trail.</t>
  </si>
  <si>
    <t xml:space="preserve">6. The expenditure has not been presented in a previous declaration of expenditure against this project. </t>
  </si>
  <si>
    <t>3. The expenditure relates fully to the eligible activities set out in the Grant Agreement (Letter of Offer) for this project.</t>
  </si>
  <si>
    <r>
      <t xml:space="preserve">Smart Regions (Enterprise Innovation Scheme) 
</t>
    </r>
    <r>
      <rPr>
        <sz val="14"/>
        <rFont val="Arial"/>
        <family val="2"/>
      </rPr>
      <t>Northern &amp; Western, Southern, Eastern &amp; Midland Regional Programme 21-27</t>
    </r>
  </si>
  <si>
    <t xml:space="preserve">4. The expenditure has been incurred and paid within the eligibility period set out in the Grant Agreement 
(Letter of Offer). </t>
  </si>
  <si>
    <t>Continued on the next page:</t>
  </si>
  <si>
    <t>Declaration of Compliance, i.e. Director Statement</t>
  </si>
  <si>
    <t>Claim Form &amp; Declaration of Compliance i.e. Director Statement</t>
  </si>
  <si>
    <r>
      <t xml:space="preserve">• Complete the Smart Regions Driving Innovation Solutions Grant Claim Workbook as instructed. 
• Directors Statement must be signed with </t>
    </r>
    <r>
      <rPr>
        <b/>
        <sz val="12"/>
        <color theme="1"/>
        <rFont val="Calibri"/>
        <family val="2"/>
        <scheme val="minor"/>
      </rPr>
      <t>original signatures (ink to paper) or signatures via DocuSign only</t>
    </r>
    <r>
      <rPr>
        <sz val="12"/>
        <color theme="1"/>
        <rFont val="Calibri"/>
        <family val="2"/>
        <scheme val="minor"/>
      </rPr>
      <t>, images of original signatures are not admissable.
• Print, sign, scan the Director Statement (on Grantee Company headed paper). Return the pdf document, the Excel Claim Form and supporting documentation to
   Project and Portfolio Management Center (PPM) as outlined on the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</si>
</sst>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quot;€&quot;* #,##0_-;\-&quot;€&quot;* #,##0_-;_-&quot;€&quot;* &quot;-&quot;??_-;_-@_-"/>
    <numFmt numFmtId="165" formatCode="&quot;€&quot;#,##0.00"/>
    <numFmt numFmtId="166" formatCode="_-[$€-2]\ * #,##0.00_-;\-[$€-2]\ * #,##0.00_-;_-[$€-2]\ * &quot;-&quot;??_-;_-@_-"/>
    <numFmt numFmtId="167" formatCode="_-[$€-1809]* #,##0.00_-;\-[$€-1809]* #,##0.00_-;_-[$€-1809]* &quot;-&quot;??_-;_-@_-"/>
    <numFmt numFmtId="168" formatCode="dd/mm/yyyy;@"/>
    <numFmt numFmtId="169" formatCode="hh:mm:ss;@"/>
    <numFmt numFmtId="170" formatCode="[$-F400]h:mm:ss\ AM/PM"/>
    <numFmt numFmtId="171" formatCode="0.0"/>
  </numFmts>
  <fonts count="77"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0"/>
      <name val="Arial"/>
      <family val="2"/>
    </font>
    <font>
      <b/>
      <sz val="9"/>
      <name val="Arial"/>
      <family val="2"/>
    </font>
    <font>
      <b/>
      <sz val="14"/>
      <color theme="0"/>
      <name val="Calibri"/>
      <family val="2"/>
      <scheme val="minor"/>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i/>
      <sz val="11"/>
      <name val="Calibri"/>
      <family val="2"/>
      <scheme val="minor"/>
    </font>
    <font>
      <sz val="11"/>
      <color theme="1"/>
      <name val="Calibri"/>
      <family val="2"/>
      <scheme val="minor"/>
    </font>
    <font>
      <b/>
      <sz val="11"/>
      <color theme="1"/>
      <name val="Calibri"/>
      <family val="2"/>
      <scheme val="minor"/>
    </font>
    <font>
      <sz val="18"/>
      <name val="Arial"/>
      <family val="2"/>
    </font>
    <font>
      <b/>
      <sz val="9"/>
      <color theme="1"/>
      <name val="Arial"/>
      <family val="2"/>
    </font>
    <font>
      <sz val="11"/>
      <name val="Calibri"/>
      <family val="2"/>
    </font>
    <font>
      <sz val="10"/>
      <color theme="1"/>
      <name val="Calibri"/>
      <family val="2"/>
      <scheme val="minor"/>
    </font>
    <font>
      <b/>
      <sz val="10"/>
      <name val="Calibri"/>
      <family val="2"/>
      <scheme val="minor"/>
    </font>
    <font>
      <sz val="10"/>
      <name val="Calibri"/>
      <family val="2"/>
      <scheme val="minor"/>
    </font>
    <font>
      <sz val="12"/>
      <name val="Calibri"/>
      <family val="2"/>
      <scheme val="minor"/>
    </font>
    <font>
      <b/>
      <sz val="22"/>
      <color rgb="FF006100"/>
      <name val="Calibri"/>
      <family val="2"/>
      <scheme val="minor"/>
    </font>
    <font>
      <sz val="14"/>
      <color theme="1"/>
      <name val="Calibri"/>
      <family val="2"/>
      <scheme val="minor"/>
    </font>
    <font>
      <sz val="10"/>
      <name val="Arial"/>
      <family val="2"/>
    </font>
    <font>
      <sz val="10"/>
      <name val="Verdana"/>
      <family val="2"/>
    </font>
    <font>
      <b/>
      <sz val="10"/>
      <name val="Arial"/>
      <family val="2"/>
    </font>
    <font>
      <b/>
      <sz val="10"/>
      <color theme="1"/>
      <name val="Arial"/>
      <family val="2"/>
    </font>
    <font>
      <u/>
      <sz val="11"/>
      <color theme="10"/>
      <name val="Calibri"/>
      <family val="2"/>
      <scheme val="minor"/>
    </font>
    <font>
      <b/>
      <sz val="10"/>
      <color theme="0"/>
      <name val="Arial"/>
      <family val="2"/>
    </font>
    <font>
      <sz val="10"/>
      <color theme="1"/>
      <name val="Arial"/>
      <family val="2"/>
    </font>
    <font>
      <b/>
      <sz val="10"/>
      <color rgb="FF0000E1"/>
      <name val="Arial"/>
      <family val="2"/>
    </font>
    <font>
      <u/>
      <sz val="10"/>
      <name val="Arial"/>
      <family val="2"/>
    </font>
    <font>
      <b/>
      <sz val="10"/>
      <color rgb="FF000000"/>
      <name val="Arial"/>
      <family val="2"/>
    </font>
    <font>
      <sz val="10"/>
      <color rgb="FF000000"/>
      <name val="Arial"/>
      <family val="2"/>
    </font>
    <font>
      <b/>
      <u/>
      <sz val="11"/>
      <color rgb="FF0000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b/>
      <u/>
      <sz val="12"/>
      <color theme="10"/>
      <name val="Calibri"/>
      <family val="2"/>
      <scheme val="minor"/>
    </font>
    <font>
      <sz val="10"/>
      <color rgb="FF0000E1"/>
      <name val="Arial"/>
      <family val="2"/>
    </font>
    <font>
      <b/>
      <sz val="12"/>
      <color theme="1"/>
      <name val="Calibri"/>
      <family val="2"/>
      <scheme val="minor"/>
    </font>
    <font>
      <b/>
      <sz val="12"/>
      <name val="Calibri"/>
      <family val="2"/>
      <scheme val="minor"/>
    </font>
    <font>
      <sz val="12"/>
      <color theme="1"/>
      <name val="Calibri"/>
      <family val="2"/>
    </font>
    <font>
      <sz val="16"/>
      <name val="Arial"/>
      <family val="2"/>
    </font>
    <font>
      <sz val="11"/>
      <name val="Arial"/>
      <family val="2"/>
    </font>
    <font>
      <i/>
      <sz val="10"/>
      <color theme="1"/>
      <name val="Arial"/>
      <family val="2"/>
    </font>
    <font>
      <b/>
      <sz val="10"/>
      <color rgb="FFFA7D00"/>
      <name val="Arial"/>
      <family val="2"/>
    </font>
    <font>
      <b/>
      <u/>
      <sz val="10"/>
      <color rgb="FF0000E1"/>
      <name val="Arial"/>
      <family val="2"/>
    </font>
    <font>
      <b/>
      <i/>
      <sz val="10"/>
      <color theme="1"/>
      <name val="Arial"/>
      <family val="2"/>
    </font>
    <font>
      <sz val="10"/>
      <color theme="0"/>
      <name val="Arial"/>
      <family val="2"/>
    </font>
    <font>
      <sz val="8"/>
      <name val="Arial"/>
      <family val="2"/>
    </font>
    <font>
      <b/>
      <sz val="11"/>
      <color theme="0"/>
      <name val="Arial"/>
      <family val="2"/>
    </font>
    <font>
      <b/>
      <sz val="14"/>
      <name val="Calibri"/>
      <family val="2"/>
      <scheme val="minor"/>
    </font>
    <font>
      <sz val="8"/>
      <color theme="1"/>
      <name val="Arial"/>
      <family val="2"/>
    </font>
    <font>
      <sz val="8"/>
      <name val="Calibri"/>
      <family val="2"/>
      <scheme val="minor"/>
    </font>
    <font>
      <b/>
      <i/>
      <sz val="9"/>
      <color theme="1"/>
      <name val="Calibri"/>
      <family val="2"/>
      <scheme val="minor"/>
    </font>
    <font>
      <b/>
      <sz val="16"/>
      <name val="Calibri"/>
      <family val="2"/>
      <scheme val="minor"/>
    </font>
    <font>
      <sz val="10"/>
      <color rgb="FF0000E1"/>
      <name val="Calibri"/>
      <family val="2"/>
      <scheme val="minor"/>
    </font>
    <font>
      <b/>
      <sz val="26"/>
      <color rgb="FF006100"/>
      <name val="Calibri"/>
      <family val="2"/>
      <scheme val="minor"/>
    </font>
    <font>
      <i/>
      <sz val="11"/>
      <name val="Calibri"/>
      <family val="2"/>
    </font>
    <font>
      <i/>
      <sz val="11"/>
      <color theme="1"/>
      <name val="Calibri"/>
      <family val="2"/>
      <scheme val="minor"/>
    </font>
    <font>
      <b/>
      <sz val="10"/>
      <color theme="9" tint="-0.499984740745262"/>
      <name val="Calibri"/>
      <family val="2"/>
      <scheme val="minor"/>
    </font>
    <font>
      <i/>
      <sz val="11"/>
      <color rgb="FF808080"/>
      <name val="Calibri"/>
      <family val="2"/>
      <scheme val="minor"/>
    </font>
    <font>
      <i/>
      <sz val="11"/>
      <name val="Calibri"/>
      <family val="2"/>
      <scheme val="minor"/>
    </font>
    <font>
      <b/>
      <sz val="11"/>
      <name val="Arial"/>
      <family val="2"/>
    </font>
    <font>
      <i/>
      <sz val="10"/>
      <name val="Arial"/>
      <family val="2"/>
    </font>
    <font>
      <sz val="11"/>
      <color rgb="FF0563C1"/>
      <name val="Calibri"/>
      <family val="2"/>
      <scheme val="minor"/>
    </font>
    <font>
      <b/>
      <sz val="16"/>
      <color theme="1"/>
      <name val="Calibri"/>
      <family val="2"/>
      <scheme val="minor"/>
    </font>
    <font>
      <b/>
      <sz val="10"/>
      <color theme="0"/>
      <name val="Calibri"/>
      <family val="2"/>
      <scheme val="minor"/>
    </font>
    <font>
      <b/>
      <sz val="10"/>
      <color rgb="FF006100"/>
      <name val="Calibri"/>
      <family val="2"/>
      <scheme val="minor"/>
    </font>
    <font>
      <sz val="8"/>
      <color theme="1"/>
      <name val="Calibri"/>
      <family val="2"/>
      <scheme val="minor"/>
    </font>
    <font>
      <b/>
      <u/>
      <sz val="11"/>
      <color theme="10"/>
      <name val="Calibri"/>
      <family val="2"/>
      <scheme val="minor"/>
    </font>
    <font>
      <sz val="14"/>
      <name val="Arial"/>
      <family val="2"/>
    </font>
    <font>
      <b/>
      <sz val="11"/>
      <color theme="1"/>
      <name val="Arial"/>
      <family val="2"/>
    </font>
    <font>
      <b/>
      <sz val="14"/>
      <color rgb="FF0000E1"/>
      <name val="Calibri"/>
      <family val="2"/>
      <scheme val="minor"/>
    </font>
    <font>
      <b/>
      <sz val="8"/>
      <name val="Arial"/>
      <family val="2"/>
    </font>
    <font>
      <b/>
      <sz val="18"/>
      <color theme="1"/>
      <name val="Calibri"/>
      <family val="2"/>
      <scheme val="minor"/>
    </font>
  </fonts>
  <fills count="26">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5"/>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0563C1"/>
        <bgColor indexed="64"/>
      </patternFill>
    </fill>
    <fill>
      <patternFill patternType="solid">
        <fgColor rgb="FF99FFCC"/>
        <bgColor indexed="64"/>
      </patternFill>
    </fill>
    <fill>
      <patternFill patternType="solid">
        <fgColor rgb="FF00DC75"/>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rgb="FF4472C4"/>
        <bgColor indexed="64"/>
      </patternFill>
    </fill>
    <fill>
      <patternFill patternType="solid">
        <fgColor theme="2"/>
        <bgColor indexed="64"/>
      </patternFill>
    </fill>
    <fill>
      <patternFill patternType="solid">
        <fgColor theme="0" tint="-0.14999847407452621"/>
        <bgColor indexed="64"/>
      </patternFill>
    </fill>
    <fill>
      <patternFill patternType="solid">
        <fgColor rgb="FF0000E1"/>
        <bgColor indexed="64"/>
      </patternFill>
    </fill>
    <fill>
      <patternFill patternType="solid">
        <fgColor rgb="FFC6EFCE"/>
        <bgColor indexed="64"/>
      </patternFill>
    </fill>
    <fill>
      <patternFill patternType="solid">
        <fgColor rgb="FFEEDDFF"/>
        <bgColor indexed="64"/>
      </patternFill>
    </fill>
    <fill>
      <patternFill patternType="solid">
        <fgColor rgb="FF93DBFF"/>
        <bgColor indexed="64"/>
      </patternFill>
    </fill>
    <fill>
      <patternFill patternType="solid">
        <fgColor rgb="FFFFC000"/>
        <bgColor indexed="64"/>
      </patternFill>
    </fill>
  </fills>
  <borders count="97">
    <border>
      <left/>
      <right/>
      <top/>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style="hair">
        <color auto="1"/>
      </bottom>
      <diagonal/>
    </border>
    <border>
      <left style="thin">
        <color indexed="64"/>
      </left>
      <right style="thin">
        <color auto="1"/>
      </right>
      <top/>
      <bottom/>
      <diagonal/>
    </border>
    <border>
      <left/>
      <right/>
      <top/>
      <bottom style="thin">
        <color rgb="FF7F7F7F"/>
      </bottom>
      <diagonal/>
    </border>
    <border>
      <left style="thin">
        <color rgb="FF7F7F7F"/>
      </left>
      <right style="thin">
        <color auto="1"/>
      </right>
      <top style="thin">
        <color rgb="FF7F7F7F"/>
      </top>
      <bottom style="thin">
        <color rgb="FF7F7F7F"/>
      </bottom>
      <diagonal/>
    </border>
    <border>
      <left/>
      <right/>
      <top style="hair">
        <color auto="1"/>
      </top>
      <bottom/>
      <diagonal/>
    </border>
    <border>
      <left style="thin">
        <color auto="1"/>
      </left>
      <right style="hair">
        <color auto="1"/>
      </right>
      <top/>
      <bottom style="hair">
        <color auto="1"/>
      </bottom>
      <diagonal/>
    </border>
    <border>
      <left style="thin">
        <color rgb="FF7F7F7F"/>
      </left>
      <right style="thin">
        <color rgb="FF7F7F7F"/>
      </right>
      <top/>
      <bottom style="thin">
        <color rgb="FF7F7F7F"/>
      </bottom>
      <diagonal/>
    </border>
    <border>
      <left style="thin">
        <color indexed="64"/>
      </left>
      <right style="thin">
        <color rgb="FF7F7F7F"/>
      </right>
      <top style="thin">
        <color rgb="FF7F7F7F"/>
      </top>
      <bottom style="thin">
        <color rgb="FF7F7F7F"/>
      </bottom>
      <diagonal/>
    </border>
    <border>
      <left style="hair">
        <color auto="1"/>
      </left>
      <right style="hair">
        <color auto="1"/>
      </right>
      <top style="hair">
        <color auto="1"/>
      </top>
      <bottom/>
      <diagonal/>
    </border>
    <border>
      <left style="thin">
        <color auto="1"/>
      </left>
      <right/>
      <top style="hair">
        <color auto="1"/>
      </top>
      <bottom style="hair">
        <color auto="1"/>
      </bottom>
      <diagonal/>
    </border>
    <border>
      <left/>
      <right/>
      <top style="hair">
        <color indexed="64"/>
      </top>
      <bottom style="thin">
        <color rgb="FF7F7F7F"/>
      </bottom>
      <diagonal/>
    </border>
    <border>
      <left style="hair">
        <color rgb="FF7F7F7F"/>
      </left>
      <right style="hair">
        <color rgb="FF7F7F7F"/>
      </right>
      <top style="hair">
        <color auto="1"/>
      </top>
      <bottom style="hair">
        <color rgb="FF7F7F7F"/>
      </bottom>
      <diagonal/>
    </border>
    <border>
      <left style="hair">
        <color rgb="FF7F7F7F"/>
      </left>
      <right style="hair">
        <color rgb="FF7F7F7F"/>
      </right>
      <top style="hair">
        <color rgb="FF7F7F7F"/>
      </top>
      <bottom style="hair">
        <color rgb="FF7F7F7F"/>
      </bottom>
      <diagonal/>
    </border>
    <border>
      <left style="hair">
        <color rgb="FF7F7F7F"/>
      </left>
      <right style="hair">
        <color rgb="FF7F7F7F"/>
      </right>
      <top/>
      <bottom style="hair">
        <color rgb="FF7F7F7F"/>
      </bottom>
      <diagonal/>
    </border>
    <border>
      <left style="medium">
        <color indexed="64"/>
      </left>
      <right style="medium">
        <color indexed="64"/>
      </right>
      <top style="medium">
        <color indexed="64"/>
      </top>
      <bottom style="medium">
        <color indexed="64"/>
      </bottom>
      <diagonal/>
    </border>
    <border>
      <left style="hair">
        <color rgb="FF7F7F7F"/>
      </left>
      <right/>
      <top style="hair">
        <color auto="1"/>
      </top>
      <bottom style="hair">
        <color rgb="FF7F7F7F"/>
      </bottom>
      <diagonal/>
    </border>
    <border>
      <left/>
      <right style="hair">
        <color auto="1"/>
      </right>
      <top style="hair">
        <color auto="1"/>
      </top>
      <bottom style="hair">
        <color rgb="FF7F7F7F"/>
      </bottom>
      <diagonal/>
    </border>
    <border>
      <left/>
      <right style="dotted">
        <color theme="0" tint="-0.14999847407452621"/>
      </right>
      <top/>
      <bottom/>
      <diagonal/>
    </border>
    <border>
      <left/>
      <right/>
      <top style="thin">
        <color rgb="FF7F7F7F"/>
      </top>
      <bottom style="thin">
        <color auto="1"/>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auto="1"/>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0563C1"/>
      </left>
      <right style="thin">
        <color rgb="FF0563C1"/>
      </right>
      <top style="thin">
        <color rgb="FF0563C1"/>
      </top>
      <bottom style="thin">
        <color rgb="FF0563C1"/>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1"/>
      </left>
      <right style="thin">
        <color theme="1"/>
      </right>
      <top style="thin">
        <color theme="1"/>
      </top>
      <bottom style="thin">
        <color theme="1"/>
      </bottom>
      <diagonal/>
    </border>
    <border>
      <left/>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bottom>
      <diagonal/>
    </border>
    <border>
      <left/>
      <right style="hair">
        <color theme="0"/>
      </right>
      <top style="thin">
        <color theme="0" tint="-0.34998626667073579"/>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auto="1"/>
      </left>
      <right/>
      <top style="thin">
        <color theme="0"/>
      </top>
      <bottom/>
      <diagonal/>
    </border>
    <border>
      <left/>
      <right/>
      <top style="thin">
        <color theme="0"/>
      </top>
      <bottom/>
      <diagonal/>
    </border>
    <border>
      <left style="hair">
        <color auto="1"/>
      </left>
      <right/>
      <top/>
      <bottom style="hair">
        <color theme="0"/>
      </bottom>
      <diagonal/>
    </border>
    <border>
      <left/>
      <right/>
      <top/>
      <bottom style="hair">
        <color theme="0"/>
      </bottom>
      <diagonal/>
    </border>
    <border>
      <left style="hair">
        <color auto="1"/>
      </left>
      <right/>
      <top style="hair">
        <color theme="0"/>
      </top>
      <bottom style="hair">
        <color theme="0"/>
      </bottom>
      <diagonal/>
    </border>
    <border>
      <left/>
      <right/>
      <top style="hair">
        <color theme="0"/>
      </top>
      <bottom style="hair">
        <color theme="0"/>
      </bottom>
      <diagonal/>
    </border>
    <border>
      <left style="hair">
        <color auto="1"/>
      </left>
      <right/>
      <top style="hair">
        <color theme="0"/>
      </top>
      <bottom/>
      <diagonal/>
    </border>
    <border>
      <left/>
      <right/>
      <top style="hair">
        <color theme="0"/>
      </top>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style="thin">
        <color theme="0"/>
      </right>
      <top style="thin">
        <color theme="0" tint="-0.34998626667073579"/>
      </top>
      <bottom style="thin">
        <color theme="0"/>
      </bottom>
      <diagonal/>
    </border>
    <border>
      <left/>
      <right style="thin">
        <color theme="0"/>
      </right>
      <top/>
      <bottom style="thin">
        <color theme="0"/>
      </bottom>
      <diagonal/>
    </border>
    <border>
      <left/>
      <right style="thin">
        <color theme="1"/>
      </right>
      <top style="thin">
        <color theme="0"/>
      </top>
      <bottom style="thin">
        <color theme="0"/>
      </bottom>
      <diagonal/>
    </border>
    <border>
      <left style="hair">
        <color auto="1"/>
      </left>
      <right/>
      <top/>
      <bottom style="thin">
        <color theme="1"/>
      </bottom>
      <diagonal/>
    </border>
    <border>
      <left/>
      <right/>
      <top/>
      <bottom style="thin">
        <color theme="1"/>
      </bottom>
      <diagonal/>
    </border>
    <border>
      <left/>
      <right style="thin">
        <color theme="0"/>
      </right>
      <top/>
      <bottom style="thin">
        <color theme="1"/>
      </bottom>
      <diagonal/>
    </border>
    <border>
      <left/>
      <right style="thin">
        <color theme="0" tint="-0.34998626667073579"/>
      </right>
      <top style="hair">
        <color auto="1"/>
      </top>
      <bottom style="hair">
        <color auto="1"/>
      </bottom>
      <diagonal/>
    </border>
    <border>
      <left style="thin">
        <color rgb="FF4472C4"/>
      </left>
      <right style="thin">
        <color rgb="FF4472C4"/>
      </right>
      <top style="thin">
        <color rgb="FF4472C4"/>
      </top>
      <bottom style="thin">
        <color rgb="FF4472C4"/>
      </bottom>
      <diagonal/>
    </border>
    <border>
      <left/>
      <right style="hair">
        <color theme="0"/>
      </right>
      <top style="thin">
        <color theme="0" tint="-0.34998626667073579"/>
      </top>
      <bottom/>
      <diagonal/>
    </border>
    <border>
      <left style="hair">
        <color theme="0"/>
      </left>
      <right/>
      <top/>
      <bottom style="hair">
        <color theme="0"/>
      </bottom>
      <diagonal/>
    </border>
    <border>
      <left style="hair">
        <color theme="0"/>
      </left>
      <right style="hair">
        <color theme="0"/>
      </right>
      <top style="thin">
        <color theme="0" tint="-0.34998626667073579"/>
      </top>
      <bottom/>
      <diagonal/>
    </border>
    <border>
      <left style="thin">
        <color theme="0"/>
      </left>
      <right/>
      <top style="thin">
        <color theme="0" tint="-0.14993743705557422"/>
      </top>
      <bottom style="thin">
        <color theme="0"/>
      </bottom>
      <diagonal/>
    </border>
    <border>
      <left style="thin">
        <color theme="0"/>
      </left>
      <right style="thin">
        <color theme="0"/>
      </right>
      <top style="thin">
        <color theme="0" tint="-0.14993743705557422"/>
      </top>
      <bottom style="thin">
        <color theme="0"/>
      </bottom>
      <diagonal/>
    </border>
    <border>
      <left/>
      <right style="hair">
        <color theme="0"/>
      </right>
      <top style="hair">
        <color rgb="FF7F7F7F"/>
      </top>
      <bottom style="hair">
        <color theme="0"/>
      </bottom>
      <diagonal/>
    </border>
    <border>
      <left style="hair">
        <color theme="0"/>
      </left>
      <right/>
      <top style="hair">
        <color rgb="FF7F7F7F"/>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hair">
        <color theme="0"/>
      </right>
      <top style="hair">
        <color theme="0"/>
      </top>
      <bottom/>
      <diagonal/>
    </border>
    <border>
      <left style="hair">
        <color theme="0"/>
      </left>
      <right/>
      <top style="hair">
        <color theme="0"/>
      </top>
      <bottom/>
      <diagonal/>
    </border>
    <border>
      <left style="hair">
        <color theme="0"/>
      </left>
      <right style="hair">
        <color theme="0"/>
      </right>
      <top style="hair">
        <color auto="1"/>
      </top>
      <bottom style="thin">
        <color auto="1"/>
      </bottom>
      <diagonal/>
    </border>
    <border>
      <left style="thin">
        <color theme="0"/>
      </left>
      <right style="thin">
        <color theme="0"/>
      </right>
      <top/>
      <bottom/>
      <diagonal/>
    </border>
    <border>
      <left style="hair">
        <color auto="1"/>
      </left>
      <right style="hair">
        <color auto="1"/>
      </right>
      <top style="thin">
        <color theme="1"/>
      </top>
      <bottom style="hair">
        <color auto="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0"/>
      </left>
      <right style="thin">
        <color theme="0"/>
      </right>
      <top style="thin">
        <color theme="1"/>
      </top>
      <bottom/>
      <diagonal/>
    </border>
    <border>
      <left style="thin">
        <color theme="0"/>
      </left>
      <right style="thin">
        <color theme="0"/>
      </right>
      <top/>
      <bottom style="thin">
        <color theme="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theme="1"/>
      </left>
      <right/>
      <top style="thin">
        <color theme="0"/>
      </top>
      <bottom style="thin">
        <color theme="0"/>
      </bottom>
      <diagonal/>
    </border>
  </borders>
  <cellStyleXfs count="31">
    <xf numFmtId="0" fontId="0" fillId="0" borderId="0"/>
    <xf numFmtId="44" fontId="4" fillId="0" borderId="0" applyFont="0" applyFill="0" applyBorder="0" applyAlignment="0" applyProtection="0"/>
    <xf numFmtId="0" fontId="4" fillId="0" borderId="0"/>
    <xf numFmtId="0" fontId="2" fillId="3" borderId="1" applyNumberFormat="0" applyAlignment="0" applyProtection="0"/>
    <xf numFmtId="0" fontId="3" fillId="4" borderId="0" applyNumberFormat="0" applyBorder="0" applyAlignment="0" applyProtection="0"/>
    <xf numFmtId="43" fontId="4" fillId="0" borderId="0" applyFont="0" applyFill="0" applyBorder="0" applyAlignment="0" applyProtection="0"/>
    <xf numFmtId="0" fontId="1" fillId="2" borderId="0" applyNumberFormat="0" applyBorder="0" applyAlignment="0" applyProtection="0"/>
    <xf numFmtId="9" fontId="4" fillId="0" borderId="0" applyFont="0" applyFill="0" applyBorder="0" applyAlignment="0" applyProtection="0"/>
    <xf numFmtId="0" fontId="1" fillId="2" borderId="0" applyNumberFormat="0" applyBorder="0" applyAlignment="0" applyProtection="0"/>
    <xf numFmtId="0" fontId="2" fillId="3" borderId="1" applyNumberFormat="0" applyAlignment="0" applyProtection="0"/>
    <xf numFmtId="0" fontId="3" fillId="4" borderId="0" applyNumberFormat="0" applyBorder="0" applyAlignment="0" applyProtection="0"/>
    <xf numFmtId="0" fontId="3" fillId="7" borderId="0" applyNumberFormat="0" applyBorder="0" applyAlignment="0" applyProtection="0"/>
    <xf numFmtId="0" fontId="23" fillId="0" borderId="0"/>
    <xf numFmtId="0" fontId="24" fillId="0" borderId="0"/>
    <xf numFmtId="0" fontId="12"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12" fillId="0" borderId="0" applyFont="0" applyFill="0" applyBorder="0" applyAlignment="0" applyProtection="0"/>
    <xf numFmtId="0" fontId="23" fillId="0" borderId="0"/>
    <xf numFmtId="0" fontId="27" fillId="0" borderId="0" applyNumberFormat="0" applyFill="0" applyBorder="0" applyAlignment="0" applyProtection="0"/>
    <xf numFmtId="0" fontId="4" fillId="0" borderId="0"/>
    <xf numFmtId="44" fontId="12"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44" fontId="12" fillId="0" borderId="0" applyFont="0" applyFill="0" applyBorder="0" applyAlignment="0" applyProtection="0"/>
  </cellStyleXfs>
  <cellXfs count="745">
    <xf numFmtId="0" fontId="0" fillId="0" borderId="0" xfId="0"/>
    <xf numFmtId="0" fontId="7" fillId="6" borderId="9" xfId="0" applyFont="1" applyFill="1" applyBorder="1"/>
    <xf numFmtId="0" fontId="3" fillId="6" borderId="9" xfId="0" applyFont="1" applyFill="1" applyBorder="1"/>
    <xf numFmtId="0" fontId="8" fillId="0" borderId="0" xfId="0" applyFont="1"/>
    <xf numFmtId="0" fontId="9" fillId="0" borderId="3" xfId="0" applyFont="1" applyBorder="1"/>
    <xf numFmtId="0" fontId="7" fillId="6" borderId="0" xfId="0" applyFont="1" applyFill="1"/>
    <xf numFmtId="0" fontId="3" fillId="6" borderId="0" xfId="0" applyFont="1" applyFill="1"/>
    <xf numFmtId="0" fontId="8" fillId="0" borderId="2" xfId="0" applyFont="1" applyBorder="1"/>
    <xf numFmtId="0" fontId="8" fillId="0" borderId="3" xfId="0" applyFont="1" applyBorder="1"/>
    <xf numFmtId="0" fontId="8" fillId="0" borderId="5" xfId="0" applyFont="1" applyBorder="1"/>
    <xf numFmtId="0" fontId="8" fillId="0" borderId="12" xfId="0" applyFont="1" applyBorder="1"/>
    <xf numFmtId="0" fontId="8" fillId="0" borderId="9" xfId="0" applyFont="1" applyBorder="1"/>
    <xf numFmtId="0" fontId="8" fillId="0" borderId="4" xfId="0" applyFont="1" applyBorder="1"/>
    <xf numFmtId="0" fontId="9" fillId="0" borderId="12" xfId="0" applyFont="1" applyBorder="1"/>
    <xf numFmtId="0" fontId="9" fillId="0" borderId="9" xfId="0" applyFont="1" applyBorder="1"/>
    <xf numFmtId="165" fontId="8" fillId="0" borderId="2" xfId="0" applyNumberFormat="1" applyFont="1" applyBorder="1"/>
    <xf numFmtId="0" fontId="8" fillId="0" borderId="7" xfId="0" applyFont="1" applyBorder="1"/>
    <xf numFmtId="0" fontId="11" fillId="0" borderId="0" xfId="0" applyFont="1"/>
    <xf numFmtId="0" fontId="8" fillId="0" borderId="8" xfId="0" applyFont="1" applyBorder="1"/>
    <xf numFmtId="0" fontId="7" fillId="6" borderId="8" xfId="0" applyFont="1" applyFill="1" applyBorder="1"/>
    <xf numFmtId="0" fontId="7" fillId="6" borderId="8" xfId="0" applyFont="1" applyFill="1" applyBorder="1" applyAlignment="1">
      <alignment wrapText="1"/>
    </xf>
    <xf numFmtId="44" fontId="8" fillId="0" borderId="8" xfId="1" applyFont="1" applyBorder="1"/>
    <xf numFmtId="44" fontId="9" fillId="0" borderId="0" xfId="1" applyFont="1"/>
    <xf numFmtId="44" fontId="9" fillId="0" borderId="4" xfId="1" applyFont="1" applyBorder="1"/>
    <xf numFmtId="44" fontId="9" fillId="0" borderId="7" xfId="1" applyFont="1" applyBorder="1"/>
    <xf numFmtId="44" fontId="8" fillId="0" borderId="6" xfId="1" applyFont="1" applyBorder="1"/>
    <xf numFmtId="44" fontId="8" fillId="0" borderId="7" xfId="1" applyFont="1" applyBorder="1"/>
    <xf numFmtId="167" fontId="8" fillId="0" borderId="8" xfId="0" applyNumberFormat="1" applyFont="1" applyBorder="1"/>
    <xf numFmtId="0" fontId="8" fillId="5" borderId="0" xfId="0" applyFont="1" applyFill="1"/>
    <xf numFmtId="0" fontId="0" fillId="0" borderId="0" xfId="0" applyAlignment="1">
      <alignment horizontal="center"/>
    </xf>
    <xf numFmtId="0" fontId="0" fillId="0" borderId="0" xfId="0" applyAlignment="1">
      <alignment horizontal="left" indent="1"/>
    </xf>
    <xf numFmtId="0" fontId="0" fillId="0" borderId="0" xfId="0" applyAlignment="1">
      <alignment horizontal="left"/>
    </xf>
    <xf numFmtId="0" fontId="0" fillId="0" borderId="0" xfId="0" applyAlignment="1">
      <alignment vertical="center"/>
    </xf>
    <xf numFmtId="0" fontId="0" fillId="0" borderId="0" xfId="0"/>
    <xf numFmtId="0" fontId="0" fillId="0" borderId="0" xfId="0" applyFill="1"/>
    <xf numFmtId="0" fontId="13" fillId="0" borderId="0" xfId="0" applyFont="1" applyAlignment="1">
      <alignment horizontal="left" vertical="center"/>
    </xf>
    <xf numFmtId="0" fontId="7" fillId="6" borderId="0" xfId="0" applyFont="1" applyFill="1" applyAlignment="1">
      <alignment horizontal="center"/>
    </xf>
    <xf numFmtId="0" fontId="25" fillId="0" borderId="8" xfId="4" applyFont="1" applyFill="1" applyBorder="1" applyAlignment="1" applyProtection="1">
      <alignment vertical="center" wrapText="1"/>
      <protection locked="0"/>
    </xf>
    <xf numFmtId="0" fontId="28" fillId="0" borderId="0" xfId="4" applyFont="1" applyFill="1" applyBorder="1" applyAlignment="1" applyProtection="1">
      <alignment horizontal="left" vertical="center"/>
      <protection locked="0"/>
    </xf>
    <xf numFmtId="0" fontId="25" fillId="0" borderId="0" xfId="4" applyFont="1" applyFill="1" applyBorder="1" applyAlignment="1" applyProtection="1">
      <alignment vertical="center" wrapText="1"/>
      <protection locked="0"/>
    </xf>
    <xf numFmtId="0" fontId="25" fillId="0" borderId="0" xfId="4" applyFont="1" applyFill="1" applyBorder="1" applyAlignment="1" applyProtection="1">
      <alignment horizontal="left" vertical="center"/>
      <protection locked="0"/>
    </xf>
    <xf numFmtId="0" fontId="4" fillId="0" borderId="0" xfId="0" applyFont="1" applyAlignment="1">
      <alignment horizontal="left"/>
    </xf>
    <xf numFmtId="0" fontId="4" fillId="0" borderId="0" xfId="0" applyFont="1" applyAlignment="1">
      <alignment horizontal="left" vertical="center" indent="2"/>
    </xf>
    <xf numFmtId="0" fontId="4" fillId="0" borderId="0" xfId="0" applyFont="1"/>
    <xf numFmtId="0" fontId="4" fillId="0" borderId="0" xfId="0" applyFont="1" applyAlignment="1">
      <alignment vertical="top"/>
    </xf>
    <xf numFmtId="0" fontId="29" fillId="0" borderId="0" xfId="0" applyFont="1"/>
    <xf numFmtId="0" fontId="30" fillId="0" borderId="0" xfId="0" applyFont="1"/>
    <xf numFmtId="0" fontId="26" fillId="0" borderId="8" xfId="0" applyFont="1" applyBorder="1" applyAlignment="1">
      <alignment horizontal="left" vertical="center"/>
    </xf>
    <xf numFmtId="0" fontId="29" fillId="0" borderId="8" xfId="0" applyFont="1" applyBorder="1" applyAlignment="1">
      <alignment horizontal="center" vertical="center"/>
    </xf>
    <xf numFmtId="0" fontId="26" fillId="0" borderId="8" xfId="0" applyFont="1" applyBorder="1" applyAlignment="1">
      <alignment horizontal="left" vertical="center" wrapText="1"/>
    </xf>
    <xf numFmtId="0" fontId="26" fillId="0" borderId="5" xfId="0" applyFont="1" applyBorder="1" applyAlignment="1">
      <alignment horizontal="right" wrapText="1"/>
    </xf>
    <xf numFmtId="0" fontId="29" fillId="0" borderId="7" xfId="0" applyFont="1" applyBorder="1"/>
    <xf numFmtId="0" fontId="26" fillId="0" borderId="12" xfId="0" applyFont="1" applyBorder="1" applyAlignment="1">
      <alignment horizontal="right" wrapText="1"/>
    </xf>
    <xf numFmtId="0" fontId="29" fillId="0" borderId="13" xfId="0" applyFont="1" applyBorder="1"/>
    <xf numFmtId="0" fontId="27" fillId="0" borderId="0" xfId="20"/>
    <xf numFmtId="0" fontId="35" fillId="5" borderId="0" xfId="0" applyFont="1" applyFill="1" applyAlignment="1">
      <alignment vertical="center"/>
    </xf>
    <xf numFmtId="0" fontId="36" fillId="5" borderId="0" xfId="0" applyFont="1" applyFill="1"/>
    <xf numFmtId="0" fontId="13" fillId="5" borderId="0" xfId="0" applyFont="1" applyFill="1"/>
    <xf numFmtId="0" fontId="0" fillId="5" borderId="0" xfId="0" applyFill="1"/>
    <xf numFmtId="0" fontId="37" fillId="0" borderId="0" xfId="0" applyFont="1" applyAlignment="1">
      <alignment vertical="center"/>
    </xf>
    <xf numFmtId="0" fontId="37" fillId="0" borderId="0" xfId="0" applyFont="1" applyAlignment="1">
      <alignment horizontal="left" vertical="center"/>
    </xf>
    <xf numFmtId="0" fontId="26" fillId="0" borderId="0" xfId="0" applyFont="1"/>
    <xf numFmtId="0" fontId="29" fillId="0" borderId="0" xfId="0" applyFont="1" applyAlignment="1">
      <alignment horizontal="left" vertical="center"/>
    </xf>
    <xf numFmtId="0" fontId="26"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center" vertical="center"/>
    </xf>
    <xf numFmtId="0" fontId="45" fillId="0" borderId="0" xfId="0" applyFont="1"/>
    <xf numFmtId="0" fontId="29" fillId="0" borderId="0" xfId="0" applyFont="1" applyAlignment="1">
      <alignment vertical="center"/>
    </xf>
    <xf numFmtId="0" fontId="29" fillId="0" borderId="0" xfId="0" applyFont="1" applyAlignment="1">
      <alignment horizontal="center" vertical="center"/>
    </xf>
    <xf numFmtId="0" fontId="29" fillId="0" borderId="21" xfId="0" applyFont="1" applyBorder="1" applyAlignment="1">
      <alignment horizontal="center" vertical="center"/>
    </xf>
    <xf numFmtId="44" fontId="46" fillId="0" borderId="0" xfId="9" applyNumberFormat="1" applyFont="1" applyFill="1" applyBorder="1" applyAlignment="1">
      <alignment horizontal="center"/>
    </xf>
    <xf numFmtId="164" fontId="29" fillId="0" borderId="0" xfId="0" applyNumberFormat="1" applyFont="1"/>
    <xf numFmtId="0" fontId="4" fillId="0" borderId="0" xfId="21"/>
    <xf numFmtId="0" fontId="29" fillId="0" borderId="0" xfId="0" applyFont="1" applyAlignment="1">
      <alignment horizontal="justify" vertical="center"/>
    </xf>
    <xf numFmtId="0" fontId="4" fillId="0" borderId="0" xfId="21" applyAlignment="1">
      <alignment vertical="top" wrapText="1"/>
    </xf>
    <xf numFmtId="0" fontId="48" fillId="0" borderId="0" xfId="0" applyFont="1" applyAlignment="1">
      <alignment vertical="center"/>
    </xf>
    <xf numFmtId="0" fontId="48" fillId="0" borderId="0" xfId="0" applyFont="1" applyAlignment="1" applyProtection="1">
      <alignment vertical="center"/>
      <protection locked="0"/>
    </xf>
    <xf numFmtId="0" fontId="4" fillId="0" borderId="0" xfId="21" applyProtection="1">
      <protection locked="0"/>
    </xf>
    <xf numFmtId="0" fontId="4" fillId="0" borderId="0" xfId="2" applyProtection="1">
      <protection locked="0"/>
    </xf>
    <xf numFmtId="0" fontId="3" fillId="0" borderId="0" xfId="0" applyFont="1"/>
    <xf numFmtId="0" fontId="25" fillId="0" borderId="0" xfId="2" applyFont="1" applyProtection="1">
      <protection locked="0"/>
    </xf>
    <xf numFmtId="0" fontId="51" fillId="0" borderId="0" xfId="2" applyFont="1" applyAlignment="1" applyProtection="1">
      <alignment vertical="center" wrapText="1"/>
      <protection locked="0"/>
    </xf>
    <xf numFmtId="0" fontId="4" fillId="0" borderId="0" xfId="2" quotePrefix="1" applyProtection="1">
      <protection locked="0"/>
    </xf>
    <xf numFmtId="0" fontId="0" fillId="0" borderId="0" xfId="0" applyProtection="1">
      <protection locked="0"/>
    </xf>
    <xf numFmtId="0" fontId="4" fillId="0" borderId="0" xfId="2" applyAlignment="1" applyProtection="1">
      <alignment wrapText="1"/>
      <protection locked="0"/>
    </xf>
    <xf numFmtId="0" fontId="38" fillId="0" borderId="0" xfId="20" applyFont="1" applyFill="1" applyAlignment="1">
      <alignment vertical="top"/>
    </xf>
    <xf numFmtId="0" fontId="39" fillId="0" borderId="0" xfId="0" applyFont="1" applyFill="1"/>
    <xf numFmtId="0" fontId="55" fillId="0" borderId="0" xfId="0" applyFont="1" applyAlignment="1">
      <alignment vertical="center"/>
    </xf>
    <xf numFmtId="0" fontId="55" fillId="0" borderId="0" xfId="0" applyFont="1" applyAlignment="1">
      <alignment horizontal="center" vertical="center"/>
    </xf>
    <xf numFmtId="44" fontId="25" fillId="3" borderId="1" xfId="9" applyNumberFormat="1" applyFont="1" applyAlignment="1">
      <alignment horizontal="center"/>
    </xf>
    <xf numFmtId="44" fontId="25" fillId="0" borderId="0" xfId="9" applyNumberFormat="1" applyFont="1" applyFill="1" applyBorder="1" applyAlignment="1">
      <alignment horizontal="center"/>
    </xf>
    <xf numFmtId="44" fontId="25" fillId="0" borderId="0" xfId="9" applyNumberFormat="1" applyFont="1" applyFill="1" applyBorder="1" applyAlignment="1">
      <alignment horizontal="center" vertical="center"/>
    </xf>
    <xf numFmtId="44" fontId="25" fillId="3" borderId="22" xfId="9" applyNumberFormat="1" applyFont="1" applyBorder="1" applyAlignment="1">
      <alignment horizontal="center" vertical="center"/>
    </xf>
    <xf numFmtId="44" fontId="9" fillId="3" borderId="1" xfId="9" applyNumberFormat="1" applyFont="1" applyAlignment="1">
      <alignment horizontal="left"/>
    </xf>
    <xf numFmtId="44" fontId="8" fillId="0" borderId="0" xfId="0" applyNumberFormat="1" applyFont="1"/>
    <xf numFmtId="0" fontId="40" fillId="5" borderId="0" xfId="0" applyFont="1" applyFill="1" applyAlignment="1">
      <alignment vertical="center"/>
    </xf>
    <xf numFmtId="0" fontId="40" fillId="5" borderId="0" xfId="0" applyFont="1" applyFill="1"/>
    <xf numFmtId="0" fontId="37" fillId="5" borderId="0" xfId="0" applyFont="1" applyFill="1"/>
    <xf numFmtId="0" fontId="37" fillId="0" borderId="0" xfId="0" applyFont="1"/>
    <xf numFmtId="0" fontId="57" fillId="5" borderId="0" xfId="0" applyFont="1" applyFill="1"/>
    <xf numFmtId="0" fontId="57" fillId="0" borderId="0" xfId="0" applyFont="1"/>
    <xf numFmtId="0" fontId="37" fillId="0" borderId="0" xfId="0" applyFont="1" applyFill="1" applyAlignment="1">
      <alignment vertical="center" wrapText="1"/>
    </xf>
    <xf numFmtId="0" fontId="36" fillId="0" borderId="0" xfId="0" applyFont="1" applyFill="1" applyAlignment="1">
      <alignment vertical="center" wrapText="1"/>
    </xf>
    <xf numFmtId="0" fontId="4" fillId="0" borderId="0" xfId="2" applyAlignment="1" applyProtection="1">
      <alignment vertical="center" wrapText="1"/>
      <protection locked="0"/>
    </xf>
    <xf numFmtId="0" fontId="0" fillId="0" borderId="0" xfId="0" applyAlignment="1">
      <alignment horizontal="right" indent="1"/>
    </xf>
    <xf numFmtId="0" fontId="13" fillId="0" borderId="0" xfId="0" applyFont="1" applyAlignment="1">
      <alignment horizontal="left" wrapText="1"/>
    </xf>
    <xf numFmtId="14" fontId="0" fillId="0" borderId="8" xfId="0" applyNumberFormat="1" applyBorder="1" applyAlignment="1" applyProtection="1">
      <alignment horizontal="center"/>
      <protection locked="0"/>
    </xf>
    <xf numFmtId="0" fontId="8" fillId="0" borderId="0" xfId="0" applyFont="1" applyAlignment="1">
      <alignment horizontal="left" indent="1"/>
    </xf>
    <xf numFmtId="164" fontId="13" fillId="0" borderId="8" xfId="1" applyNumberFormat="1" applyFont="1" applyFill="1" applyBorder="1" applyAlignment="1" applyProtection="1">
      <alignment horizontal="center"/>
      <protection locked="0"/>
    </xf>
    <xf numFmtId="0" fontId="9" fillId="0" borderId="0" xfId="0" applyFont="1" applyAlignment="1">
      <alignment horizontal="left"/>
    </xf>
    <xf numFmtId="0" fontId="16" fillId="0" borderId="0" xfId="0" applyFont="1" applyAlignment="1">
      <alignment horizontal="left" vertical="center" wrapText="1" indent="1"/>
    </xf>
    <xf numFmtId="0" fontId="13" fillId="0" borderId="0" xfId="0" applyFont="1"/>
    <xf numFmtId="44" fontId="13" fillId="12" borderId="8" xfId="0" applyNumberFormat="1" applyFont="1" applyFill="1" applyBorder="1"/>
    <xf numFmtId="0" fontId="14" fillId="0" borderId="0" xfId="2" applyFont="1" applyFill="1" applyAlignment="1">
      <alignment vertical="center"/>
    </xf>
    <xf numFmtId="0" fontId="44" fillId="0" borderId="0" xfId="0" applyFont="1" applyFill="1" applyAlignment="1">
      <alignment vertical="center"/>
    </xf>
    <xf numFmtId="44" fontId="9" fillId="3" borderId="1" xfId="9" applyNumberFormat="1" applyFont="1" applyBorder="1" applyAlignment="1">
      <alignment horizontal="center"/>
    </xf>
    <xf numFmtId="44" fontId="9" fillId="3" borderId="22" xfId="9" applyNumberFormat="1" applyFont="1" applyBorder="1" applyAlignment="1">
      <alignment horizontal="center"/>
    </xf>
    <xf numFmtId="0" fontId="4" fillId="5" borderId="0" xfId="2" applyFill="1" applyAlignment="1" applyProtection="1">
      <alignment vertical="center"/>
      <protection locked="0"/>
    </xf>
    <xf numFmtId="0" fontId="1" fillId="0" borderId="0" xfId="6" applyFill="1" applyBorder="1" applyAlignment="1" applyProtection="1">
      <alignment horizontal="center" vertical="center" wrapText="1"/>
      <protection locked="0"/>
    </xf>
    <xf numFmtId="0" fontId="4" fillId="5" borderId="0" xfId="2" applyFill="1" applyProtection="1">
      <protection locked="0"/>
    </xf>
    <xf numFmtId="0" fontId="0" fillId="0" borderId="0" xfId="0" applyAlignment="1">
      <alignment horizontal="center" vertical="center"/>
    </xf>
    <xf numFmtId="0" fontId="1" fillId="0" borderId="0" xfId="8" applyFill="1" applyBorder="1" applyAlignment="1" applyProtection="1">
      <alignment vertical="center"/>
      <protection locked="0"/>
    </xf>
    <xf numFmtId="44" fontId="1" fillId="0" borderId="0" xfId="8" applyNumberFormat="1" applyFill="1" applyBorder="1" applyAlignment="1" applyProtection="1">
      <alignment horizontal="center" vertical="center" wrapText="1"/>
      <protection locked="0"/>
    </xf>
    <xf numFmtId="0" fontId="26" fillId="0" borderId="0" xfId="0" applyFont="1" applyAlignment="1">
      <alignment horizontal="left" vertical="center" wrapText="1"/>
    </xf>
    <xf numFmtId="0" fontId="15" fillId="0" borderId="0" xfId="0" applyFont="1" applyBorder="1" applyAlignment="1">
      <alignment horizontal="center" vertical="center" wrapText="1"/>
    </xf>
    <xf numFmtId="0" fontId="0" fillId="0" borderId="8" xfId="0" applyBorder="1" applyAlignment="1">
      <alignment vertical="center" wrapText="1"/>
    </xf>
    <xf numFmtId="0" fontId="62" fillId="0" borderId="0" xfId="0" applyFont="1" applyAlignment="1">
      <alignment vertical="center"/>
    </xf>
    <xf numFmtId="0" fontId="0" fillId="0" borderId="0" xfId="0" applyAlignment="1">
      <alignment horizontal="left" vertical="center" indent="2"/>
    </xf>
    <xf numFmtId="0" fontId="0" fillId="0" borderId="0" xfId="0" applyBorder="1" applyAlignment="1">
      <alignment vertical="center"/>
    </xf>
    <xf numFmtId="0" fontId="40" fillId="0" borderId="0" xfId="0" applyFont="1" applyFill="1" applyBorder="1" applyAlignment="1">
      <alignment horizontal="left" vertical="center" wrapText="1"/>
    </xf>
    <xf numFmtId="0" fontId="40" fillId="0" borderId="0" xfId="0" applyFont="1" applyAlignment="1">
      <alignment vertical="center"/>
    </xf>
    <xf numFmtId="0" fontId="40" fillId="0" borderId="0" xfId="0" applyFont="1" applyBorder="1" applyAlignment="1">
      <alignment vertical="center"/>
    </xf>
    <xf numFmtId="0" fontId="37" fillId="0" borderId="0" xfId="0" applyFont="1" applyBorder="1" applyAlignment="1">
      <alignment vertical="center"/>
    </xf>
    <xf numFmtId="0" fontId="40" fillId="0" borderId="0" xfId="0" applyFont="1"/>
    <xf numFmtId="0" fontId="41" fillId="0" borderId="0" xfId="0" applyFont="1" applyAlignment="1">
      <alignment vertical="center"/>
    </xf>
    <xf numFmtId="0" fontId="20"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12" xfId="0" applyBorder="1"/>
    <xf numFmtId="0" fontId="0" fillId="0" borderId="9" xfId="0" applyBorder="1"/>
    <xf numFmtId="0" fontId="0" fillId="0" borderId="7" xfId="0"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12" xfId="0" applyBorder="1" applyAlignment="1">
      <alignment vertical="top"/>
    </xf>
    <xf numFmtId="0" fontId="0" fillId="0" borderId="9" xfId="0" applyBorder="1" applyAlignment="1">
      <alignment vertical="top"/>
    </xf>
    <xf numFmtId="0" fontId="0" fillId="0" borderId="7" xfId="0" applyBorder="1" applyAlignment="1">
      <alignment vertical="top"/>
    </xf>
    <xf numFmtId="0" fontId="29" fillId="0" borderId="0" xfId="0" applyFont="1" applyAlignment="1" applyProtection="1">
      <alignment vertical="center"/>
      <protection locked="0"/>
    </xf>
    <xf numFmtId="44" fontId="25" fillId="12" borderId="8" xfId="9" applyNumberFormat="1" applyFont="1" applyFill="1" applyBorder="1" applyAlignment="1">
      <alignment horizontal="center" vertical="center"/>
    </xf>
    <xf numFmtId="0" fontId="29" fillId="0" borderId="0" xfId="0" applyFont="1" applyAlignment="1">
      <alignment vertical="center"/>
    </xf>
    <xf numFmtId="0" fontId="25" fillId="0" borderId="8" xfId="4" applyFont="1" applyFill="1" applyBorder="1" applyAlignment="1" applyProtection="1">
      <alignment horizontal="right" vertical="center" wrapText="1"/>
      <protection locked="0"/>
    </xf>
    <xf numFmtId="0" fontId="6" fillId="14" borderId="0" xfId="4" applyFont="1" applyFill="1" applyBorder="1" applyAlignment="1" applyProtection="1">
      <alignment vertical="center"/>
      <protection locked="0"/>
    </xf>
    <xf numFmtId="0" fontId="21" fillId="2" borderId="0" xfId="6" applyFont="1" applyBorder="1" applyAlignment="1" applyProtection="1">
      <alignment horizontal="left" vertical="center"/>
      <protection locked="0"/>
    </xf>
    <xf numFmtId="0" fontId="25" fillId="14" borderId="14" xfId="2" applyFont="1" applyFill="1" applyBorder="1" applyAlignment="1" applyProtection="1">
      <alignment horizontal="center" vertical="center" wrapText="1"/>
      <protection locked="0"/>
    </xf>
    <xf numFmtId="0" fontId="51" fillId="0" borderId="0" xfId="2" applyFont="1" applyAlignment="1" applyProtection="1">
      <alignment horizontal="center" vertical="center" wrapText="1"/>
      <protection locked="0"/>
    </xf>
    <xf numFmtId="0" fontId="4" fillId="16" borderId="0" xfId="2" applyFill="1" applyAlignment="1" applyProtection="1">
      <alignment vertical="center" wrapText="1"/>
      <protection locked="0"/>
    </xf>
    <xf numFmtId="0" fontId="51" fillId="5" borderId="0" xfId="2" applyFont="1" applyFill="1" applyAlignment="1" applyProtection="1">
      <alignment horizontal="center" vertical="center" wrapText="1"/>
      <protection locked="0"/>
    </xf>
    <xf numFmtId="0" fontId="4" fillId="0" borderId="0" xfId="2"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65" fillId="0" borderId="0" xfId="2" applyFont="1" applyAlignment="1" applyProtection="1">
      <alignment horizontal="center" vertical="center" wrapText="1"/>
      <protection locked="0"/>
    </xf>
    <xf numFmtId="0" fontId="9" fillId="17" borderId="27" xfId="6" applyFont="1" applyFill="1" applyBorder="1" applyAlignment="1" applyProtection="1">
      <alignment horizontal="center" vertical="center" wrapText="1"/>
      <protection locked="0"/>
    </xf>
    <xf numFmtId="0" fontId="61" fillId="8" borderId="27" xfId="0" applyFont="1" applyFill="1" applyBorder="1" applyAlignment="1">
      <alignment horizontal="center" vertical="center" wrapText="1"/>
    </xf>
    <xf numFmtId="0" fontId="61" fillId="8" borderId="27" xfId="6" applyFont="1" applyFill="1" applyBorder="1" applyAlignment="1" applyProtection="1">
      <alignment horizontal="center" vertical="center" wrapText="1"/>
      <protection locked="0"/>
    </xf>
    <xf numFmtId="0" fontId="4" fillId="0" borderId="19" xfId="5" applyNumberFormat="1" applyBorder="1" applyAlignment="1" applyProtection="1">
      <alignment horizontal="left" vertical="center" wrapText="1"/>
      <protection locked="0"/>
    </xf>
    <xf numFmtId="44" fontId="12" fillId="0" borderId="16" xfId="22" applyBorder="1" applyAlignment="1" applyProtection="1">
      <alignment horizontal="left" vertical="center" wrapText="1"/>
      <protection locked="0"/>
    </xf>
    <xf numFmtId="0" fontId="12" fillId="0" borderId="16" xfId="22" applyNumberFormat="1" applyBorder="1" applyAlignment="1" applyProtection="1">
      <alignment horizontal="center" vertical="center" wrapText="1"/>
      <protection locked="0"/>
    </xf>
    <xf numFmtId="44" fontId="12" fillId="0" borderId="16" xfId="22" applyBorder="1" applyAlignment="1" applyProtection="1">
      <alignment horizontal="center" vertical="center" wrapText="1"/>
      <protection locked="0"/>
    </xf>
    <xf numFmtId="0" fontId="4" fillId="0" borderId="0" xfId="5" applyNumberFormat="1" applyAlignment="1" applyProtection="1">
      <alignment horizontal="center" vertical="center" wrapText="1"/>
      <protection locked="0"/>
    </xf>
    <xf numFmtId="0" fontId="8" fillId="17" borderId="30" xfId="8" applyFont="1" applyFill="1" applyBorder="1" applyAlignment="1" applyProtection="1">
      <alignment horizontal="left" vertical="center" wrapText="1"/>
      <protection locked="0"/>
    </xf>
    <xf numFmtId="44" fontId="1" fillId="8" borderId="14" xfId="8" applyNumberFormat="1" applyFill="1" applyBorder="1" applyAlignment="1" applyProtection="1">
      <alignment horizontal="center" vertical="center"/>
      <protection locked="0"/>
    </xf>
    <xf numFmtId="44" fontId="8" fillId="3" borderId="14" xfId="9" applyNumberFormat="1" applyFont="1" applyBorder="1" applyAlignment="1" applyProtection="1">
      <alignment horizontal="center" vertical="center"/>
      <protection locked="0"/>
    </xf>
    <xf numFmtId="0" fontId="8" fillId="17" borderId="31" xfId="8" applyFont="1" applyFill="1" applyBorder="1" applyAlignment="1" applyProtection="1">
      <alignment horizontal="left" vertical="center" wrapText="1"/>
      <protection locked="0"/>
    </xf>
    <xf numFmtId="0" fontId="8" fillId="17" borderId="32" xfId="8" applyFont="1" applyFill="1" applyBorder="1" applyAlignment="1" applyProtection="1">
      <alignment horizontal="left" vertical="center" wrapText="1"/>
      <protection locked="0"/>
    </xf>
    <xf numFmtId="0" fontId="50" fillId="0" borderId="0" xfId="2" applyFont="1" applyAlignment="1" applyProtection="1">
      <alignment vertical="center" wrapText="1"/>
      <protection locked="0"/>
    </xf>
    <xf numFmtId="0" fontId="0" fillId="18" borderId="0" xfId="0" applyFill="1"/>
    <xf numFmtId="0" fontId="13" fillId="0" borderId="0" xfId="0" applyFont="1" applyAlignment="1" applyProtection="1">
      <alignment horizontal="right"/>
      <protection locked="0"/>
    </xf>
    <xf numFmtId="44" fontId="9" fillId="10" borderId="8" xfId="3" applyNumberFormat="1" applyFont="1" applyFill="1" applyBorder="1" applyAlignment="1" applyProtection="1">
      <alignment horizontal="center" vertical="center" wrapText="1"/>
    </xf>
    <xf numFmtId="0" fontId="13" fillId="0" borderId="0" xfId="0" applyFont="1" applyAlignment="1">
      <alignment horizontal="center"/>
    </xf>
    <xf numFmtId="0" fontId="66" fillId="18" borderId="0" xfId="0" applyFont="1" applyFill="1"/>
    <xf numFmtId="0" fontId="8" fillId="18" borderId="0" xfId="0" applyFont="1" applyFill="1"/>
    <xf numFmtId="0" fontId="0" fillId="0" borderId="0" xfId="0" applyAlignment="1" applyProtection="1">
      <alignment horizontal="right"/>
      <protection locked="0"/>
    </xf>
    <xf numFmtId="0" fontId="4" fillId="18" borderId="0" xfId="2" applyFill="1" applyAlignment="1" applyProtection="1">
      <alignment vertical="center" wrapText="1"/>
      <protection locked="0"/>
    </xf>
    <xf numFmtId="44" fontId="13" fillId="5" borderId="8" xfId="0" applyNumberFormat="1" applyFont="1" applyFill="1" applyBorder="1"/>
    <xf numFmtId="0" fontId="0" fillId="13" borderId="0" xfId="0" applyFill="1" applyAlignment="1">
      <alignment vertical="center"/>
    </xf>
    <xf numFmtId="0" fontId="9" fillId="14" borderId="0" xfId="2" applyFont="1" applyFill="1" applyAlignment="1" applyProtection="1">
      <alignment horizontal="center" vertical="center" wrapText="1"/>
      <protection locked="0"/>
    </xf>
    <xf numFmtId="0" fontId="13" fillId="14" borderId="0" xfId="2" applyFont="1" applyFill="1" applyAlignment="1" applyProtection="1">
      <alignment horizontal="center" vertical="center" wrapText="1"/>
      <protection locked="0"/>
    </xf>
    <xf numFmtId="0" fontId="13" fillId="0" borderId="0" xfId="0" applyFont="1" applyAlignment="1">
      <alignment horizontal="right" vertical="center"/>
    </xf>
    <xf numFmtId="44" fontId="13" fillId="12" borderId="8" xfId="0" applyNumberFormat="1" applyFont="1" applyFill="1" applyBorder="1" applyAlignment="1">
      <alignment vertical="center"/>
    </xf>
    <xf numFmtId="0" fontId="7" fillId="0" borderId="0" xfId="2" applyFont="1" applyAlignment="1" applyProtection="1">
      <alignment vertical="center" wrapText="1"/>
      <protection locked="0"/>
    </xf>
    <xf numFmtId="0" fontId="21" fillId="13" borderId="0" xfId="6" applyFont="1" applyFill="1" applyBorder="1" applyAlignment="1" applyProtection="1">
      <alignment horizontal="left" vertical="center"/>
      <protection locked="0"/>
    </xf>
    <xf numFmtId="0" fontId="68" fillId="0" borderId="0" xfId="2" applyFont="1" applyAlignment="1" applyProtection="1">
      <alignment vertical="center" wrapText="1"/>
      <protection locked="0"/>
    </xf>
    <xf numFmtId="0" fontId="69" fillId="0" borderId="0" xfId="6" applyFont="1" applyFill="1" applyBorder="1" applyAlignment="1" applyProtection="1">
      <alignment horizontal="left" vertical="center"/>
      <protection locked="0"/>
    </xf>
    <xf numFmtId="0" fontId="69" fillId="13" borderId="0" xfId="6" applyFont="1" applyFill="1" applyBorder="1" applyAlignment="1" applyProtection="1">
      <alignment horizontal="left" vertical="center"/>
      <protection locked="0"/>
    </xf>
    <xf numFmtId="0" fontId="1" fillId="13" borderId="0" xfId="8"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14" fontId="0" fillId="0" borderId="14" xfId="0" applyNumberFormat="1" applyBorder="1" applyAlignment="1" applyProtection="1">
      <alignment vertical="center"/>
      <protection locked="0"/>
    </xf>
    <xf numFmtId="44" fontId="0" fillId="0" borderId="14" xfId="0" applyNumberFormat="1" applyBorder="1" applyAlignment="1" applyProtection="1">
      <alignment vertical="center"/>
      <protection locked="0"/>
    </xf>
    <xf numFmtId="44" fontId="1" fillId="13" borderId="0" xfId="8" applyNumberFormat="1" applyFill="1" applyBorder="1" applyAlignment="1" applyProtection="1">
      <alignment horizontal="center" vertical="center" wrapText="1"/>
      <protection locked="0"/>
    </xf>
    <xf numFmtId="0" fontId="70" fillId="0" borderId="0" xfId="0" applyFont="1" applyAlignment="1">
      <alignment vertical="center"/>
    </xf>
    <xf numFmtId="0" fontId="0" fillId="0" borderId="36" xfId="0" applyBorder="1" applyAlignment="1">
      <alignment vertical="center"/>
    </xf>
    <xf numFmtId="0" fontId="0" fillId="0" borderId="23" xfId="0" applyBorder="1" applyAlignment="1">
      <alignment horizontal="right" vertical="center"/>
    </xf>
    <xf numFmtId="44" fontId="9" fillId="0" borderId="37" xfId="9" applyNumberFormat="1" applyFont="1" applyFill="1" applyBorder="1" applyAlignment="1">
      <alignment vertical="center"/>
    </xf>
    <xf numFmtId="0" fontId="26" fillId="0" borderId="0" xfId="0" applyFont="1" applyAlignment="1">
      <alignment horizontal="right" vertical="center"/>
    </xf>
    <xf numFmtId="44" fontId="0" fillId="19" borderId="8" xfId="0" applyNumberFormat="1" applyFill="1" applyBorder="1" applyAlignment="1">
      <alignment vertical="center"/>
    </xf>
    <xf numFmtId="0" fontId="7" fillId="0" borderId="0" xfId="0" applyFont="1" applyAlignment="1">
      <alignment horizontal="center" vertical="center" wrapText="1"/>
    </xf>
    <xf numFmtId="0" fontId="7" fillId="13" borderId="0" xfId="0" applyFont="1" applyFill="1" applyAlignment="1">
      <alignment horizontal="center" vertical="center" wrapText="1"/>
    </xf>
    <xf numFmtId="0" fontId="26" fillId="0" borderId="17" xfId="0" applyFont="1" applyBorder="1" applyAlignment="1">
      <alignment horizontal="left" vertical="center"/>
    </xf>
    <xf numFmtId="0" fontId="50" fillId="0" borderId="23" xfId="2" applyFont="1" applyBorder="1" applyAlignment="1" applyProtection="1">
      <alignment vertical="center" wrapText="1"/>
      <protection locked="0"/>
    </xf>
    <xf numFmtId="0" fontId="0" fillId="0" borderId="0" xfId="0"/>
    <xf numFmtId="0" fontId="37" fillId="0" borderId="0" xfId="0" applyFont="1" applyFill="1"/>
    <xf numFmtId="0" fontId="20" fillId="0" borderId="0" xfId="2" applyFont="1" applyFill="1" applyAlignment="1">
      <alignment vertical="top" wrapText="1"/>
    </xf>
    <xf numFmtId="0" fontId="64" fillId="5" borderId="9" xfId="2" applyFont="1" applyFill="1" applyBorder="1" applyAlignment="1">
      <alignment horizontal="center" vertical="center" wrapText="1"/>
    </xf>
    <xf numFmtId="0" fontId="73" fillId="0" borderId="0" xfId="0" applyFont="1" applyAlignment="1">
      <alignment horizontal="center" vertical="center" wrapText="1"/>
    </xf>
    <xf numFmtId="0" fontId="8" fillId="0" borderId="6" xfId="0" applyFont="1" applyBorder="1" applyAlignment="1">
      <alignment horizontal="left" indent="1"/>
    </xf>
    <xf numFmtId="0" fontId="0" fillId="0" borderId="38" xfId="0" applyBorder="1" applyAlignment="1">
      <alignment vertical="center"/>
    </xf>
    <xf numFmtId="0" fontId="5" fillId="5" borderId="8" xfId="2" applyFont="1" applyFill="1" applyBorder="1" applyAlignment="1">
      <alignment horizontal="center" vertical="center" wrapText="1"/>
    </xf>
    <xf numFmtId="0" fontId="15" fillId="0" borderId="8" xfId="0" applyFont="1" applyBorder="1" applyAlignment="1">
      <alignment horizontal="center" vertical="center" wrapText="1"/>
    </xf>
    <xf numFmtId="0" fontId="9" fillId="0" borderId="0" xfId="0" applyFont="1" applyAlignment="1">
      <alignment horizontal="left" indent="1"/>
    </xf>
    <xf numFmtId="0" fontId="0" fillId="12" borderId="8" xfId="0" applyFill="1" applyBorder="1" applyAlignment="1">
      <alignment horizontal="center"/>
    </xf>
    <xf numFmtId="44" fontId="9" fillId="3" borderId="25" xfId="9" applyNumberFormat="1" applyFont="1" applyBorder="1" applyAlignment="1">
      <alignment horizontal="center"/>
    </xf>
    <xf numFmtId="0" fontId="25" fillId="0" borderId="8" xfId="0" applyFont="1" applyBorder="1" applyAlignment="1">
      <alignment horizontal="left" vertical="center" wrapText="1"/>
    </xf>
    <xf numFmtId="0" fontId="4" fillId="0" borderId="0" xfId="2" quotePrefix="1" applyAlignment="1" applyProtection="1">
      <alignment vertical="top"/>
      <protection locked="0"/>
    </xf>
    <xf numFmtId="0" fontId="0" fillId="0" borderId="0" xfId="0" applyAlignment="1" applyProtection="1">
      <alignment vertical="top"/>
      <protection locked="0"/>
    </xf>
    <xf numFmtId="0" fontId="4" fillId="0" borderId="8" xfId="0" applyFont="1" applyBorder="1" applyAlignment="1">
      <alignment horizontal="center" vertical="center"/>
    </xf>
    <xf numFmtId="0" fontId="4" fillId="0" borderId="0" xfId="0" applyFont="1"/>
    <xf numFmtId="0" fontId="4" fillId="0" borderId="0" xfId="0" applyFont="1" applyAlignment="1">
      <alignment vertical="top"/>
    </xf>
    <xf numFmtId="0" fontId="29" fillId="0" borderId="8" xfId="0" applyFont="1" applyBorder="1" applyAlignment="1">
      <alignment horizontal="center" vertical="center"/>
    </xf>
    <xf numFmtId="0" fontId="51" fillId="0" borderId="0" xfId="2" applyFont="1" applyAlignment="1" applyProtection="1">
      <alignment vertical="top" wrapText="1"/>
      <protection locked="0"/>
    </xf>
    <xf numFmtId="0" fontId="4" fillId="0" borderId="0" xfId="2" applyAlignment="1" applyProtection="1">
      <alignment vertical="top"/>
      <protection locked="0"/>
    </xf>
    <xf numFmtId="0" fontId="0" fillId="0" borderId="0" xfId="0" applyAlignment="1" applyProtection="1">
      <alignment vertical="top" wrapText="1"/>
      <protection locked="0"/>
    </xf>
    <xf numFmtId="0" fontId="3" fillId="0" borderId="0" xfId="0" applyFont="1" applyAlignment="1">
      <alignment vertical="top"/>
    </xf>
    <xf numFmtId="0" fontId="25" fillId="0" borderId="0" xfId="2" applyFont="1" applyAlignment="1" applyProtection="1">
      <alignment vertical="top"/>
      <protection locked="0"/>
    </xf>
    <xf numFmtId="0" fontId="4" fillId="16" borderId="0" xfId="2" applyFill="1" applyAlignment="1" applyProtection="1">
      <alignment vertical="top" wrapText="1"/>
      <protection locked="0"/>
    </xf>
    <xf numFmtId="0" fontId="29" fillId="0" borderId="8" xfId="0" applyFont="1" applyBorder="1" applyAlignment="1">
      <alignment horizontal="center" vertical="center"/>
    </xf>
    <xf numFmtId="0" fontId="26" fillId="0" borderId="8" xfId="0" applyFont="1" applyBorder="1" applyAlignment="1">
      <alignment horizontal="left" vertical="center" wrapText="1"/>
    </xf>
    <xf numFmtId="0" fontId="0" fillId="0" borderId="0" xfId="0" applyAlignment="1">
      <alignment vertical="top"/>
    </xf>
    <xf numFmtId="0" fontId="0" fillId="0" borderId="0" xfId="0"/>
    <xf numFmtId="0" fontId="67" fillId="5" borderId="33" xfId="0" applyFont="1" applyFill="1" applyBorder="1" applyAlignment="1">
      <alignment horizontal="center" vertical="center" textRotation="90"/>
    </xf>
    <xf numFmtId="0" fontId="0" fillId="5" borderId="0" xfId="0" applyFill="1" applyAlignment="1">
      <alignment vertical="center"/>
    </xf>
    <xf numFmtId="0" fontId="0" fillId="5" borderId="0" xfId="0" applyFill="1" applyAlignment="1">
      <alignment horizontal="center" vertical="center"/>
    </xf>
    <xf numFmtId="0" fontId="19" fillId="5" borderId="0" xfId="2" quotePrefix="1" applyFont="1" applyFill="1" applyProtection="1">
      <protection locked="0"/>
    </xf>
    <xf numFmtId="0" fontId="55" fillId="5" borderId="0" xfId="0" applyFont="1" applyFill="1" applyAlignment="1">
      <alignment vertical="center"/>
    </xf>
    <xf numFmtId="0" fontId="55" fillId="5" borderId="0" xfId="0" applyFont="1" applyFill="1" applyAlignment="1">
      <alignment horizontal="center" vertical="center"/>
    </xf>
    <xf numFmtId="0" fontId="3" fillId="5" borderId="0" xfId="4" applyFill="1" applyAlignment="1">
      <alignment vertical="center"/>
    </xf>
    <xf numFmtId="0" fontId="4" fillId="5" borderId="0" xfId="2" applyFill="1" applyAlignment="1" applyProtection="1">
      <alignment vertical="center" wrapText="1"/>
      <protection locked="0"/>
    </xf>
    <xf numFmtId="0" fontId="26" fillId="5" borderId="0" xfId="5" applyNumberFormat="1" applyFont="1" applyFill="1" applyBorder="1" applyAlignment="1" applyProtection="1">
      <alignment horizontal="center" vertical="center" wrapText="1"/>
      <protection locked="0"/>
    </xf>
    <xf numFmtId="0" fontId="37" fillId="0" borderId="38" xfId="0" applyFont="1" applyBorder="1" applyAlignment="1">
      <alignment horizontal="center" vertical="center"/>
    </xf>
    <xf numFmtId="0" fontId="37" fillId="0" borderId="40" xfId="0" applyFont="1" applyBorder="1" applyAlignment="1">
      <alignment vertical="center"/>
    </xf>
    <xf numFmtId="0" fontId="37" fillId="5" borderId="0" xfId="0" applyFont="1" applyFill="1" applyAlignment="1">
      <alignment horizontal="center" vertical="center"/>
    </xf>
    <xf numFmtId="0" fontId="37" fillId="5" borderId="0" xfId="0" applyFont="1" applyFill="1" applyAlignment="1">
      <alignment vertical="center"/>
    </xf>
    <xf numFmtId="0" fontId="37" fillId="5" borderId="0" xfId="0" applyFont="1" applyFill="1" applyAlignment="1">
      <alignment horizontal="center" vertical="center" wrapText="1"/>
    </xf>
    <xf numFmtId="0" fontId="0" fillId="0" borderId="41" xfId="0" applyBorder="1" applyAlignment="1">
      <alignment vertical="center"/>
    </xf>
    <xf numFmtId="0" fontId="0" fillId="0" borderId="42" xfId="0" applyBorder="1" applyAlignment="1">
      <alignment vertical="center"/>
    </xf>
    <xf numFmtId="0" fontId="0" fillId="0" borderId="39" xfId="0" applyBorder="1" applyAlignment="1">
      <alignment vertical="center"/>
    </xf>
    <xf numFmtId="0" fontId="3" fillId="13" borderId="43" xfId="4" applyFill="1" applyBorder="1" applyAlignment="1">
      <alignment vertical="center"/>
    </xf>
    <xf numFmtId="0" fontId="8" fillId="0" borderId="44" xfId="2" quotePrefix="1" applyFont="1" applyBorder="1" applyProtection="1">
      <protection locked="0"/>
    </xf>
    <xf numFmtId="0" fontId="0" fillId="0" borderId="45" xfId="0" applyBorder="1" applyAlignment="1">
      <alignment vertical="center"/>
    </xf>
    <xf numFmtId="0" fontId="0" fillId="0" borderId="44" xfId="0" applyBorder="1" applyAlignment="1">
      <alignment vertical="center"/>
    </xf>
    <xf numFmtId="0" fontId="9" fillId="14" borderId="46" xfId="4" applyFont="1" applyFill="1" applyBorder="1" applyAlignment="1" applyProtection="1">
      <alignment horizontal="center" vertical="center" wrapText="1"/>
      <protection locked="0"/>
    </xf>
    <xf numFmtId="0" fontId="25" fillId="14" borderId="46" xfId="2" applyFont="1" applyFill="1" applyBorder="1" applyAlignment="1" applyProtection="1">
      <alignment horizontal="center" vertical="center" wrapText="1"/>
      <protection locked="0"/>
    </xf>
    <xf numFmtId="0" fontId="9" fillId="14" borderId="46" xfId="2" applyFont="1" applyFill="1" applyBorder="1" applyAlignment="1" applyProtection="1">
      <alignment horizontal="center" vertical="center" wrapText="1"/>
      <protection locked="0"/>
    </xf>
    <xf numFmtId="0" fontId="3" fillId="0" borderId="47" xfId="0" applyFont="1" applyBorder="1" applyAlignment="1">
      <alignment vertical="center"/>
    </xf>
    <xf numFmtId="0" fontId="3" fillId="0" borderId="39" xfId="0" applyFont="1" applyBorder="1" applyAlignment="1">
      <alignment vertical="center"/>
    </xf>
    <xf numFmtId="0" fontId="61" fillId="8" borderId="48" xfId="6" applyFont="1" applyFill="1" applyBorder="1" applyAlignment="1" applyProtection="1">
      <alignment horizontal="center" vertical="center" wrapText="1"/>
    </xf>
    <xf numFmtId="0" fontId="61" fillId="8" borderId="48" xfId="6" applyFont="1" applyFill="1" applyBorder="1" applyAlignment="1" applyProtection="1">
      <alignment horizontal="center" vertical="center" wrapText="1"/>
      <protection locked="0"/>
    </xf>
    <xf numFmtId="0" fontId="8" fillId="0" borderId="49" xfId="5" applyNumberFormat="1" applyFont="1" applyBorder="1" applyAlignment="1" applyProtection="1">
      <alignment horizontal="center" vertical="center" wrapText="1"/>
      <protection locked="0"/>
    </xf>
    <xf numFmtId="0" fontId="8" fillId="0" borderId="49" xfId="5" applyNumberFormat="1" applyFont="1" applyBorder="1" applyAlignment="1" applyProtection="1">
      <alignment horizontal="left" vertical="center" wrapText="1"/>
      <protection locked="0"/>
    </xf>
    <xf numFmtId="0" fontId="12" fillId="0" borderId="49" xfId="22" applyNumberFormat="1" applyFont="1" applyBorder="1" applyAlignment="1" applyProtection="1">
      <alignment horizontal="center" vertical="center" wrapText="1"/>
      <protection locked="0"/>
    </xf>
    <xf numFmtId="44" fontId="1" fillId="8" borderId="48" xfId="8" applyNumberFormat="1" applyFill="1" applyBorder="1" applyAlignment="1" applyProtection="1">
      <alignment horizontal="center" vertical="center"/>
    </xf>
    <xf numFmtId="44" fontId="8" fillId="3" borderId="48" xfId="9" applyNumberFormat="1" applyFont="1" applyBorder="1" applyAlignment="1" applyProtection="1">
      <alignment horizontal="center" vertical="center"/>
    </xf>
    <xf numFmtId="44" fontId="8" fillId="8" borderId="48" xfId="9" applyNumberFormat="1" applyFont="1" applyFill="1" applyBorder="1" applyAlignment="1" applyProtection="1">
      <alignment horizontal="center" vertical="center"/>
    </xf>
    <xf numFmtId="0" fontId="8" fillId="0" borderId="50" xfId="5" applyNumberFormat="1" applyFont="1" applyBorder="1" applyAlignment="1" applyProtection="1">
      <alignment horizontal="center" vertical="center" wrapText="1"/>
      <protection locked="0"/>
    </xf>
    <xf numFmtId="0" fontId="8" fillId="0" borderId="50" xfId="5" applyNumberFormat="1" applyFont="1" applyBorder="1" applyAlignment="1" applyProtection="1">
      <alignment horizontal="left" vertical="center" wrapText="1"/>
      <protection locked="0"/>
    </xf>
    <xf numFmtId="0" fontId="12" fillId="0" borderId="50" xfId="22" applyNumberFormat="1" applyFont="1" applyBorder="1" applyAlignment="1" applyProtection="1">
      <alignment horizontal="center" vertical="center" wrapText="1"/>
      <protection locked="0"/>
    </xf>
    <xf numFmtId="44" fontId="12" fillId="0" borderId="50" xfId="22" applyFont="1" applyBorder="1" applyAlignment="1" applyProtection="1">
      <alignment horizontal="center" vertical="center" wrapText="1"/>
      <protection locked="0"/>
    </xf>
    <xf numFmtId="14" fontId="12" fillId="0" borderId="50" xfId="22" applyNumberFormat="1" applyFont="1" applyBorder="1" applyAlignment="1" applyProtection="1">
      <alignment horizontal="center" vertical="center" wrapText="1"/>
      <protection locked="0"/>
    </xf>
    <xf numFmtId="170" fontId="12" fillId="0" borderId="50" xfId="22" applyNumberFormat="1" applyFont="1" applyBorder="1" applyAlignment="1" applyProtection="1">
      <alignment horizontal="center" vertical="center" wrapText="1"/>
      <protection locked="0"/>
    </xf>
    <xf numFmtId="169" fontId="12" fillId="0" borderId="50" xfId="22" applyNumberFormat="1" applyFont="1" applyBorder="1" applyAlignment="1" applyProtection="1">
      <alignment horizontal="center" vertical="center" wrapText="1"/>
      <protection locked="0"/>
    </xf>
    <xf numFmtId="0" fontId="3" fillId="13" borderId="43" xfId="4" applyFill="1" applyBorder="1" applyProtection="1">
      <protection locked="0"/>
    </xf>
    <xf numFmtId="0" fontId="50" fillId="0" borderId="42" xfId="2" applyFont="1" applyBorder="1" applyAlignment="1" applyProtection="1">
      <alignment vertical="center" wrapText="1"/>
      <protection locked="0"/>
    </xf>
    <xf numFmtId="0" fontId="4" fillId="0" borderId="42" xfId="2" applyBorder="1" applyAlignment="1" applyProtection="1">
      <alignment horizontal="center" vertical="center" wrapText="1"/>
      <protection locked="0"/>
    </xf>
    <xf numFmtId="0" fontId="19" fillId="0" borderId="42" xfId="2" quotePrefix="1" applyFont="1" applyBorder="1" applyProtection="1">
      <protection locked="0"/>
    </xf>
    <xf numFmtId="0" fontId="9" fillId="0" borderId="53" xfId="2" quotePrefix="1" applyFont="1" applyBorder="1" applyAlignment="1" applyProtection="1">
      <alignment horizontal="right"/>
      <protection locked="0"/>
    </xf>
    <xf numFmtId="44" fontId="8" fillId="12" borderId="46" xfId="2" quotePrefix="1" applyNumberFormat="1" applyFont="1" applyFill="1" applyBorder="1" applyProtection="1">
      <protection locked="0"/>
    </xf>
    <xf numFmtId="0" fontId="19" fillId="0" borderId="38" xfId="2" quotePrefix="1" applyFont="1" applyBorder="1" applyProtection="1">
      <protection locked="0"/>
    </xf>
    <xf numFmtId="0" fontId="9" fillId="0" borderId="42" xfId="2" quotePrefix="1" applyFont="1" applyBorder="1" applyAlignment="1" applyProtection="1">
      <alignment horizontal="right"/>
      <protection locked="0"/>
    </xf>
    <xf numFmtId="0" fontId="9" fillId="0" borderId="41" xfId="2" quotePrefix="1" applyFont="1" applyBorder="1" applyAlignment="1" applyProtection="1">
      <alignment horizontal="right"/>
      <protection locked="0"/>
    </xf>
    <xf numFmtId="0" fontId="3" fillId="0" borderId="39" xfId="2" quotePrefix="1" applyFont="1" applyBorder="1" applyProtection="1">
      <protection locked="0"/>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54" xfId="0" applyBorder="1" applyAlignment="1">
      <alignment horizontal="center" vertical="center"/>
    </xf>
    <xf numFmtId="0" fontId="0" fillId="0" borderId="54" xfId="0" applyBorder="1" applyAlignment="1">
      <alignment vertical="center"/>
    </xf>
    <xf numFmtId="0" fontId="8" fillId="0" borderId="42" xfId="2" quotePrefix="1" applyFont="1" applyBorder="1" applyProtection="1">
      <protection locked="0"/>
    </xf>
    <xf numFmtId="0" fontId="9" fillId="14" borderId="8" xfId="4" applyFont="1" applyFill="1" applyBorder="1" applyAlignment="1" applyProtection="1">
      <alignment horizontal="center" vertical="center" wrapText="1"/>
      <protection locked="0"/>
    </xf>
    <xf numFmtId="0" fontId="25" fillId="14" borderId="8" xfId="2" applyFont="1" applyFill="1" applyBorder="1" applyAlignment="1" applyProtection="1">
      <alignment horizontal="center" vertical="center" wrapText="1"/>
      <protection locked="0"/>
    </xf>
    <xf numFmtId="0" fontId="9" fillId="14" borderId="8" xfId="2" applyFont="1" applyFill="1" applyBorder="1" applyAlignment="1" applyProtection="1">
      <alignment horizontal="center" vertical="center" wrapText="1"/>
      <protection locked="0"/>
    </xf>
    <xf numFmtId="171" fontId="12" fillId="0" borderId="50" xfId="22" applyNumberFormat="1" applyFont="1" applyBorder="1" applyAlignment="1" applyProtection="1">
      <alignment horizontal="center" vertical="center" wrapText="1"/>
      <protection locked="0"/>
    </xf>
    <xf numFmtId="44" fontId="12" fillId="0" borderId="50" xfId="22" applyFont="1" applyBorder="1" applyAlignment="1" applyProtection="1">
      <alignment horizontal="center" vertical="center" wrapText="1"/>
    </xf>
    <xf numFmtId="0" fontId="0" fillId="0" borderId="54" xfId="0" applyBorder="1" applyAlignment="1">
      <alignment vertical="center" wrapText="1"/>
    </xf>
    <xf numFmtId="0" fontId="50" fillId="0" borderId="54" xfId="2" applyFont="1" applyBorder="1" applyAlignment="1" applyProtection="1">
      <alignment vertical="center" wrapText="1"/>
      <protection locked="0"/>
    </xf>
    <xf numFmtId="0" fontId="75" fillId="0" borderId="38" xfId="2" applyFont="1" applyBorder="1" applyAlignment="1" applyProtection="1">
      <alignment horizontal="center" vertical="center"/>
      <protection locked="0"/>
    </xf>
    <xf numFmtId="0" fontId="0" fillId="0" borderId="42" xfId="0" applyBorder="1" applyAlignment="1">
      <alignment vertical="center" wrapText="1"/>
    </xf>
    <xf numFmtId="0" fontId="50" fillId="0" borderId="44" xfId="2" applyFont="1" applyBorder="1" applyAlignment="1" applyProtection="1">
      <alignment vertical="center" wrapText="1"/>
      <protection locked="0"/>
    </xf>
    <xf numFmtId="0" fontId="4" fillId="0" borderId="54" xfId="2" applyBorder="1" applyAlignment="1" applyProtection="1">
      <alignment horizontal="center" vertical="center" wrapText="1"/>
      <protection locked="0"/>
    </xf>
    <xf numFmtId="0" fontId="19" fillId="0" borderId="54" xfId="2" quotePrefix="1" applyFont="1" applyBorder="1" applyProtection="1">
      <protection locked="0"/>
    </xf>
    <xf numFmtId="0" fontId="19" fillId="0" borderId="67" xfId="2" quotePrefix="1" applyFont="1" applyBorder="1" applyProtection="1">
      <protection locked="0"/>
    </xf>
    <xf numFmtId="0" fontId="9" fillId="0" borderId="54" xfId="2" quotePrefix="1" applyFont="1" applyBorder="1" applyAlignment="1" applyProtection="1">
      <alignment horizontal="right"/>
      <protection locked="0"/>
    </xf>
    <xf numFmtId="44" fontId="9" fillId="12" borderId="46" xfId="2" quotePrefix="1" applyNumberFormat="1" applyFont="1" applyFill="1" applyBorder="1" applyProtection="1">
      <protection locked="0"/>
    </xf>
    <xf numFmtId="0" fontId="0" fillId="0" borderId="0" xfId="0" applyAlignment="1">
      <alignment vertical="center"/>
    </xf>
    <xf numFmtId="0" fontId="52" fillId="14" borderId="0" xfId="4" applyFont="1" applyFill="1" applyBorder="1" applyAlignment="1" applyProtection="1">
      <alignment vertical="center"/>
      <protection locked="0"/>
    </xf>
    <xf numFmtId="0" fontId="4" fillId="0" borderId="72" xfId="5" applyNumberFormat="1" applyBorder="1" applyAlignment="1" applyProtection="1">
      <alignment horizontal="left" vertical="center" wrapText="1"/>
      <protection locked="0"/>
    </xf>
    <xf numFmtId="0" fontId="0" fillId="12" borderId="8" xfId="0" applyFill="1" applyBorder="1" applyAlignment="1" applyProtection="1">
      <alignment horizontal="center" vertical="center" wrapText="1"/>
      <protection locked="0"/>
    </xf>
    <xf numFmtId="14" fontId="0" fillId="12" borderId="8" xfId="0" applyNumberFormat="1" applyFill="1" applyBorder="1" applyAlignment="1" applyProtection="1">
      <alignment horizontal="center"/>
      <protection locked="0"/>
    </xf>
    <xf numFmtId="164" fontId="13" fillId="12" borderId="8" xfId="1" applyNumberFormat="1" applyFont="1" applyFill="1" applyBorder="1" applyAlignment="1" applyProtection="1">
      <alignment horizontal="center"/>
      <protection locked="0"/>
    </xf>
    <xf numFmtId="14" fontId="0" fillId="12" borderId="8" xfId="0" applyNumberFormat="1" applyFill="1" applyBorder="1" applyAlignment="1" applyProtection="1">
      <alignment horizontal="center" vertical="center" wrapText="1"/>
      <protection locked="0"/>
    </xf>
    <xf numFmtId="0" fontId="4" fillId="16" borderId="73" xfId="2" applyFill="1" applyBorder="1" applyAlignment="1" applyProtection="1">
      <alignment vertical="center" wrapText="1"/>
      <protection locked="0"/>
    </xf>
    <xf numFmtId="0" fontId="3" fillId="5" borderId="0" xfId="4" applyFill="1" applyBorder="1" applyAlignment="1">
      <alignment vertical="center"/>
    </xf>
    <xf numFmtId="0" fontId="3" fillId="5" borderId="0" xfId="4" applyFill="1" applyBorder="1" applyAlignment="1" applyProtection="1">
      <alignment vertical="center"/>
      <protection locked="0"/>
    </xf>
    <xf numFmtId="0" fontId="3" fillId="5" borderId="0" xfId="4" applyFill="1" applyBorder="1" applyProtection="1">
      <protection locked="0"/>
    </xf>
    <xf numFmtId="0" fontId="3" fillId="13" borderId="43" xfId="4" applyFill="1" applyBorder="1" applyAlignment="1" applyProtection="1">
      <alignment vertical="center"/>
      <protection locked="0"/>
    </xf>
    <xf numFmtId="0" fontId="0" fillId="0" borderId="0" xfId="0" applyBorder="1" applyAlignment="1" applyProtection="1">
      <alignment horizontal="center" vertical="center" wrapText="1"/>
      <protection locked="0"/>
    </xf>
    <xf numFmtId="0" fontId="9" fillId="14" borderId="14" xfId="2" applyFont="1" applyFill="1" applyBorder="1" applyAlignment="1" applyProtection="1">
      <alignment horizontal="center" vertical="center" wrapText="1"/>
      <protection locked="0"/>
    </xf>
    <xf numFmtId="0" fontId="13" fillId="14" borderId="14" xfId="2" applyFont="1" applyFill="1" applyBorder="1" applyAlignment="1" applyProtection="1">
      <alignment horizontal="center" vertical="center" wrapText="1"/>
      <protection locked="0"/>
    </xf>
    <xf numFmtId="0" fontId="0" fillId="0" borderId="75" xfId="0" applyBorder="1" applyAlignment="1">
      <alignment vertical="center" wrapText="1"/>
    </xf>
    <xf numFmtId="0" fontId="0" fillId="0" borderId="74" xfId="0" applyBorder="1" applyAlignment="1">
      <alignment vertical="center" wrapText="1"/>
    </xf>
    <xf numFmtId="0" fontId="0" fillId="0" borderId="76" xfId="0" applyBorder="1" applyAlignment="1">
      <alignment vertical="center" wrapText="1"/>
    </xf>
    <xf numFmtId="0" fontId="50" fillId="0" borderId="76" xfId="2" applyFont="1" applyBorder="1" applyAlignment="1" applyProtection="1">
      <alignment vertical="center" wrapText="1"/>
      <protection locked="0"/>
    </xf>
    <xf numFmtId="0" fontId="0" fillId="0" borderId="78" xfId="0" applyBorder="1" applyAlignment="1">
      <alignment vertical="center"/>
    </xf>
    <xf numFmtId="0" fontId="0" fillId="0" borderId="77" xfId="0" applyBorder="1" applyAlignment="1">
      <alignment vertical="center"/>
    </xf>
    <xf numFmtId="0" fontId="25" fillId="5" borderId="8" xfId="4" applyFont="1" applyFill="1" applyBorder="1" applyAlignment="1" applyProtection="1">
      <alignment horizontal="right" vertical="center" wrapText="1"/>
      <protection locked="0"/>
    </xf>
    <xf numFmtId="0" fontId="3" fillId="5" borderId="0" xfId="10" applyFill="1" applyAlignment="1">
      <alignment vertical="center"/>
    </xf>
    <xf numFmtId="0" fontId="56" fillId="5" borderId="0" xfId="11" applyFont="1" applyFill="1" applyBorder="1" applyAlignment="1">
      <alignment horizontal="left" vertical="center"/>
    </xf>
    <xf numFmtId="0" fontId="19" fillId="5" borderId="0" xfId="11" quotePrefix="1" applyFont="1" applyFill="1" applyBorder="1" applyAlignment="1">
      <alignment horizontal="left" vertical="top"/>
    </xf>
    <xf numFmtId="0" fontId="19" fillId="5" borderId="0" xfId="10" applyFont="1" applyFill="1"/>
    <xf numFmtId="0" fontId="19" fillId="5" borderId="0" xfId="0" applyFont="1" applyFill="1"/>
    <xf numFmtId="0" fontId="19" fillId="5" borderId="0" xfId="11" applyFont="1" applyFill="1" applyAlignment="1">
      <alignment horizontal="left" vertical="top"/>
    </xf>
    <xf numFmtId="0" fontId="3" fillId="5" borderId="0" xfId="4" applyFill="1"/>
    <xf numFmtId="0" fontId="3" fillId="5" borderId="0" xfId="4" applyFill="1" applyBorder="1" applyAlignment="1" applyProtection="1">
      <alignment horizontal="center" vertical="center" wrapText="1"/>
      <protection locked="0"/>
    </xf>
    <xf numFmtId="0" fontId="8" fillId="5" borderId="24" xfId="5" applyNumberFormat="1" applyFont="1" applyFill="1" applyBorder="1" applyAlignment="1" applyProtection="1">
      <alignment horizontal="left" vertical="center" wrapText="1"/>
      <protection locked="0"/>
    </xf>
    <xf numFmtId="1" fontId="0" fillId="5" borderId="14" xfId="0" applyNumberFormat="1" applyFill="1" applyBorder="1" applyAlignment="1">
      <alignment horizontal="left" vertical="center"/>
    </xf>
    <xf numFmtId="0" fontId="0" fillId="5" borderId="14" xfId="0" applyFill="1" applyBorder="1" applyAlignment="1">
      <alignment horizontal="center" vertical="center"/>
    </xf>
    <xf numFmtId="14" fontId="0" fillId="5" borderId="14" xfId="1" applyNumberFormat="1" applyFont="1" applyFill="1" applyBorder="1" applyAlignment="1">
      <alignment horizontal="center" vertical="center"/>
    </xf>
    <xf numFmtId="44" fontId="0" fillId="5" borderId="14" xfId="1" applyFont="1" applyFill="1" applyBorder="1" applyAlignment="1">
      <alignment horizontal="center" vertical="center"/>
    </xf>
    <xf numFmtId="44" fontId="3" fillId="5" borderId="0" xfId="4" applyNumberFormat="1" applyFill="1" applyBorder="1" applyAlignment="1" applyProtection="1">
      <alignment horizontal="center" vertical="center" wrapText="1"/>
      <protection locked="0"/>
    </xf>
    <xf numFmtId="0" fontId="0" fillId="5" borderId="0" xfId="0" applyFill="1" applyAlignment="1">
      <alignment horizontal="center"/>
    </xf>
    <xf numFmtId="0" fontId="0" fillId="5" borderId="0" xfId="0" applyFill="1" applyAlignment="1">
      <alignment horizontal="right"/>
    </xf>
    <xf numFmtId="44" fontId="9" fillId="5" borderId="29" xfId="9" applyNumberFormat="1" applyFont="1" applyFill="1" applyBorder="1"/>
    <xf numFmtId="165" fontId="3" fillId="5" borderId="0" xfId="4" applyNumberFormat="1" applyFill="1" applyBorder="1"/>
    <xf numFmtId="0" fontId="13" fillId="5" borderId="0" xfId="0" applyFont="1" applyFill="1" applyAlignment="1">
      <alignment horizontal="right"/>
    </xf>
    <xf numFmtId="44" fontId="9" fillId="5" borderId="26" xfId="9" applyNumberFormat="1" applyFont="1" applyFill="1" applyBorder="1"/>
    <xf numFmtId="0" fontId="0" fillId="0" borderId="0" xfId="0" applyAlignment="1">
      <alignment vertical="center"/>
    </xf>
    <xf numFmtId="14" fontId="12" fillId="0" borderId="50" xfId="22" applyNumberFormat="1" applyFont="1" applyBorder="1" applyAlignment="1" applyProtection="1">
      <alignment horizontal="center" vertical="center" wrapText="1"/>
      <protection locked="0"/>
    </xf>
    <xf numFmtId="0" fontId="1" fillId="17" borderId="34" xfId="8" applyNumberFormat="1" applyFill="1" applyBorder="1" applyAlignment="1" applyProtection="1">
      <alignment horizontal="center" vertical="center"/>
      <protection locked="0"/>
    </xf>
    <xf numFmtId="0" fontId="1" fillId="17" borderId="35" xfId="8" applyNumberFormat="1" applyFill="1"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9" fillId="14" borderId="14" xfId="2" applyFont="1" applyFill="1" applyBorder="1" applyAlignment="1" applyProtection="1">
      <alignment horizontal="center" vertical="center" wrapText="1"/>
      <protection locked="0"/>
    </xf>
    <xf numFmtId="0" fontId="9" fillId="14" borderId="14" xfId="2" applyFont="1" applyFill="1" applyBorder="1" applyAlignment="1" applyProtection="1">
      <alignment horizontal="center" vertical="center"/>
      <protection locked="0"/>
    </xf>
    <xf numFmtId="0" fontId="21" fillId="2" borderId="0" xfId="6" applyFont="1" applyBorder="1" applyAlignment="1" applyProtection="1">
      <alignment horizontal="left" vertical="center"/>
      <protection locked="0"/>
    </xf>
    <xf numFmtId="0" fontId="67" fillId="5" borderId="0" xfId="0" applyFont="1" applyFill="1" applyAlignment="1">
      <alignment horizontal="center" vertical="center" textRotation="90"/>
    </xf>
    <xf numFmtId="0" fontId="0" fillId="5" borderId="0" xfId="0" applyFill="1" applyAlignment="1">
      <alignment horizontal="center" vertical="center" wrapText="1"/>
    </xf>
    <xf numFmtId="0" fontId="6" fillId="5" borderId="0" xfId="4" applyFont="1" applyFill="1" applyBorder="1" applyAlignment="1" applyProtection="1">
      <alignment vertical="center"/>
      <protection locked="0"/>
    </xf>
    <xf numFmtId="0" fontId="58" fillId="5" borderId="0" xfId="6" applyFont="1" applyFill="1" applyBorder="1" applyAlignment="1" applyProtection="1">
      <alignment horizontal="left" vertical="center"/>
      <protection locked="0"/>
    </xf>
    <xf numFmtId="0" fontId="51" fillId="5" borderId="0" xfId="2" applyFont="1" applyFill="1" applyAlignment="1" applyProtection="1">
      <alignment vertical="center"/>
      <protection locked="0"/>
    </xf>
    <xf numFmtId="0" fontId="3" fillId="5" borderId="0" xfId="4" applyFill="1" applyAlignment="1" applyProtection="1">
      <alignment vertical="center"/>
      <protection locked="0"/>
    </xf>
    <xf numFmtId="0" fontId="8" fillId="5" borderId="0" xfId="1" applyNumberFormat="1" applyFont="1" applyFill="1" applyBorder="1" applyAlignment="1" applyProtection="1">
      <alignment horizontal="center"/>
      <protection locked="0"/>
    </xf>
    <xf numFmtId="0" fontId="51" fillId="5" borderId="0" xfId="2" applyFont="1" applyFill="1" applyAlignment="1" applyProtection="1">
      <alignment vertical="center" wrapText="1"/>
      <protection locked="0"/>
    </xf>
    <xf numFmtId="0" fontId="0" fillId="5" borderId="0" xfId="0" applyFill="1" applyProtection="1">
      <protection locked="0"/>
    </xf>
    <xf numFmtId="0" fontId="25" fillId="5" borderId="0" xfId="2" applyFont="1" applyFill="1" applyAlignment="1" applyProtection="1">
      <alignment vertical="center"/>
      <protection locked="0"/>
    </xf>
    <xf numFmtId="0" fontId="1" fillId="5" borderId="0" xfId="6" applyFill="1" applyBorder="1" applyAlignment="1" applyProtection="1">
      <alignment horizontal="center" vertical="center" wrapText="1"/>
      <protection locked="0"/>
    </xf>
    <xf numFmtId="0" fontId="25" fillId="5" borderId="0" xfId="2" applyFont="1" applyFill="1" applyAlignment="1" applyProtection="1">
      <alignment vertical="center" wrapText="1"/>
      <protection locked="0"/>
    </xf>
    <xf numFmtId="0" fontId="4" fillId="5" borderId="28" xfId="5" applyNumberFormat="1" applyFill="1" applyBorder="1" applyAlignment="1" applyProtection="1">
      <alignment horizontal="left" vertical="center" wrapText="1"/>
      <protection locked="0"/>
    </xf>
    <xf numFmtId="0" fontId="29" fillId="5" borderId="14" xfId="15" applyNumberFormat="1" applyFont="1" applyFill="1" applyBorder="1" applyAlignment="1" applyProtection="1">
      <alignment horizontal="left" vertical="center" wrapText="1"/>
      <protection locked="0"/>
    </xf>
    <xf numFmtId="0" fontId="29" fillId="5" borderId="16" xfId="15" applyNumberFormat="1" applyFont="1" applyFill="1" applyBorder="1" applyAlignment="1" applyProtection="1">
      <alignment horizontal="center" vertical="center" wrapText="1"/>
      <protection locked="0"/>
    </xf>
    <xf numFmtId="168" fontId="29" fillId="5" borderId="16" xfId="1" applyNumberFormat="1" applyFont="1" applyFill="1" applyBorder="1" applyAlignment="1" applyProtection="1">
      <alignment horizontal="center" vertical="center" wrapText="1"/>
      <protection locked="0"/>
    </xf>
    <xf numFmtId="44" fontId="29" fillId="5" borderId="16" xfId="1" applyFont="1" applyFill="1" applyBorder="1" applyAlignment="1" applyProtection="1">
      <alignment horizontal="center" vertical="center" wrapText="1"/>
      <protection locked="0"/>
    </xf>
    <xf numFmtId="0" fontId="29" fillId="5" borderId="16" xfId="1" applyNumberFormat="1" applyFont="1" applyFill="1" applyBorder="1" applyAlignment="1" applyProtection="1">
      <alignment horizontal="center" vertical="center" wrapText="1"/>
      <protection locked="0"/>
    </xf>
    <xf numFmtId="0" fontId="49" fillId="5" borderId="0" xfId="2" applyFont="1" applyFill="1" applyProtection="1">
      <protection locked="0"/>
    </xf>
    <xf numFmtId="0" fontId="3" fillId="5" borderId="0" xfId="4" applyFill="1" applyProtection="1">
      <protection locked="0"/>
    </xf>
    <xf numFmtId="164" fontId="1" fillId="5" borderId="0" xfId="1" applyNumberFormat="1" applyFont="1" applyFill="1" applyBorder="1" applyAlignment="1" applyProtection="1">
      <alignment horizontal="center"/>
      <protection locked="0"/>
    </xf>
    <xf numFmtId="0" fontId="4" fillId="5" borderId="0" xfId="2" applyFill="1" applyAlignment="1" applyProtection="1">
      <alignment wrapText="1"/>
      <protection locked="0"/>
    </xf>
    <xf numFmtId="0" fontId="29" fillId="5" borderId="15" xfId="15" applyNumberFormat="1" applyFont="1" applyFill="1" applyBorder="1" applyAlignment="1" applyProtection="1">
      <alignment horizontal="left" vertical="center" wrapText="1"/>
      <protection locked="0"/>
    </xf>
    <xf numFmtId="0" fontId="29" fillId="5" borderId="19" xfId="15" applyNumberFormat="1" applyFont="1" applyFill="1" applyBorder="1" applyAlignment="1" applyProtection="1">
      <alignment horizontal="left" vertical="center" wrapText="1"/>
      <protection locked="0"/>
    </xf>
    <xf numFmtId="0" fontId="29" fillId="5" borderId="16" xfId="15" applyNumberFormat="1" applyFont="1" applyFill="1" applyBorder="1" applyAlignment="1" applyProtection="1">
      <alignment horizontal="left" vertical="center" wrapText="1"/>
      <protection locked="0"/>
    </xf>
    <xf numFmtId="168" fontId="29" fillId="5" borderId="14" xfId="1" applyNumberFormat="1" applyFont="1" applyFill="1" applyBorder="1" applyAlignment="1" applyProtection="1">
      <alignment horizontal="center" vertical="center" wrapText="1"/>
      <protection locked="0"/>
    </xf>
    <xf numFmtId="164" fontId="29" fillId="5" borderId="14" xfId="1" applyNumberFormat="1" applyFont="1" applyFill="1" applyBorder="1" applyAlignment="1" applyProtection="1">
      <alignment horizontal="center" vertical="center" wrapText="1"/>
      <protection locked="0"/>
    </xf>
    <xf numFmtId="0" fontId="50" fillId="5" borderId="0" xfId="2" quotePrefix="1" applyFont="1" applyFill="1" applyAlignment="1" applyProtection="1">
      <alignment horizontal="left" vertical="center"/>
      <protection locked="0"/>
    </xf>
    <xf numFmtId="0" fontId="53" fillId="5" borderId="0" xfId="2" applyFont="1" applyFill="1" applyProtection="1">
      <protection locked="0"/>
    </xf>
    <xf numFmtId="0" fontId="29" fillId="5" borderId="0" xfId="2" applyFont="1" applyFill="1" applyProtection="1">
      <protection locked="0"/>
    </xf>
    <xf numFmtId="0" fontId="29" fillId="5" borderId="0" xfId="2" applyFont="1" applyFill="1" applyAlignment="1" applyProtection="1">
      <alignment horizontal="center"/>
      <protection locked="0"/>
    </xf>
    <xf numFmtId="0" fontId="26" fillId="5" borderId="0" xfId="2" applyFont="1" applyFill="1" applyAlignment="1" applyProtection="1">
      <alignment horizontal="center"/>
      <protection locked="0"/>
    </xf>
    <xf numFmtId="0" fontId="13" fillId="5" borderId="0" xfId="2" applyFont="1" applyFill="1" applyAlignment="1" applyProtection="1">
      <alignment horizontal="right"/>
      <protection locked="0"/>
    </xf>
    <xf numFmtId="44" fontId="13" fillId="5" borderId="8" xfId="2" applyNumberFormat="1" applyFont="1" applyFill="1" applyBorder="1" applyProtection="1">
      <protection locked="0"/>
    </xf>
    <xf numFmtId="0" fontId="4" fillId="5" borderId="0" xfId="2" applyFill="1" applyAlignment="1" applyProtection="1">
      <alignment horizontal="center"/>
      <protection locked="0"/>
    </xf>
    <xf numFmtId="0" fontId="12" fillId="5" borderId="0" xfId="0" applyFont="1" applyFill="1" applyAlignment="1" applyProtection="1">
      <alignment horizontal="right"/>
      <protection locked="0"/>
    </xf>
    <xf numFmtId="164" fontId="9" fillId="5" borderId="0" xfId="1" applyNumberFormat="1" applyFont="1" applyFill="1" applyBorder="1" applyAlignment="1" applyProtection="1">
      <alignment vertical="center" wrapText="1"/>
      <protection locked="0"/>
    </xf>
    <xf numFmtId="0" fontId="8" fillId="14" borderId="14" xfId="2" applyFont="1" applyFill="1" applyBorder="1" applyAlignment="1" applyProtection="1">
      <alignment vertical="center"/>
      <protection locked="0"/>
    </xf>
    <xf numFmtId="0" fontId="12" fillId="14" borderId="14" xfId="2" quotePrefix="1" applyFont="1" applyFill="1" applyBorder="1" applyAlignment="1" applyProtection="1">
      <alignment vertical="center"/>
      <protection locked="0"/>
    </xf>
    <xf numFmtId="0" fontId="12" fillId="14" borderId="14" xfId="2" applyFont="1" applyFill="1" applyBorder="1" applyAlignment="1" applyProtection="1">
      <alignment horizontal="center" vertical="center"/>
      <protection locked="0"/>
    </xf>
    <xf numFmtId="0" fontId="12" fillId="14" borderId="14" xfId="2" applyFont="1" applyFill="1" applyBorder="1" applyAlignment="1" applyProtection="1">
      <alignment vertical="center"/>
      <protection locked="0"/>
    </xf>
    <xf numFmtId="0" fontId="19" fillId="5" borderId="0" xfId="11" quotePrefix="1" applyFont="1" applyFill="1" applyBorder="1" applyAlignment="1">
      <alignment horizontal="center" vertical="top"/>
    </xf>
    <xf numFmtId="14" fontId="0" fillId="5" borderId="14" xfId="0" quotePrefix="1" applyNumberFormat="1" applyFill="1" applyBorder="1" applyAlignment="1">
      <alignment horizontal="center" vertical="center"/>
    </xf>
    <xf numFmtId="0" fontId="8" fillId="5" borderId="14" xfId="5" applyNumberFormat="1" applyFont="1" applyFill="1" applyBorder="1" applyAlignment="1" applyProtection="1">
      <alignment horizontal="left" vertical="center" wrapText="1"/>
      <protection locked="0"/>
    </xf>
    <xf numFmtId="0" fontId="0" fillId="21" borderId="0" xfId="0" applyFill="1"/>
    <xf numFmtId="0" fontId="3" fillId="21" borderId="0" xfId="4" applyFill="1" applyBorder="1" applyAlignment="1" applyProtection="1">
      <alignment vertical="center"/>
      <protection locked="0"/>
    </xf>
    <xf numFmtId="0" fontId="3" fillId="21" borderId="0" xfId="4" applyFill="1" applyBorder="1" applyProtection="1">
      <protection locked="0"/>
    </xf>
    <xf numFmtId="0" fontId="3" fillId="21" borderId="0" xfId="4" applyFill="1" applyBorder="1" applyAlignment="1" applyProtection="1">
      <alignment horizontal="center" vertical="center" wrapText="1"/>
      <protection locked="0"/>
    </xf>
    <xf numFmtId="44" fontId="3" fillId="21" borderId="0" xfId="4" applyNumberFormat="1" applyFill="1" applyBorder="1" applyAlignment="1" applyProtection="1">
      <alignment horizontal="center" vertical="center" wrapText="1"/>
      <protection locked="0"/>
    </xf>
    <xf numFmtId="165" fontId="3" fillId="21" borderId="0" xfId="4" applyNumberFormat="1" applyFill="1" applyBorder="1"/>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5" borderId="83" xfId="0" applyFill="1" applyBorder="1"/>
    <xf numFmtId="0" fontId="0" fillId="5" borderId="84" xfId="0" applyFill="1" applyBorder="1"/>
    <xf numFmtId="0" fontId="0" fillId="0" borderId="85" xfId="0" applyBorder="1" applyAlignment="1">
      <alignment vertical="center"/>
    </xf>
    <xf numFmtId="0" fontId="0" fillId="0" borderId="86" xfId="0" applyBorder="1" applyAlignment="1"/>
    <xf numFmtId="0" fontId="0" fillId="22" borderId="86" xfId="0" applyFill="1" applyBorder="1" applyAlignment="1"/>
    <xf numFmtId="0" fontId="3" fillId="21" borderId="0" xfId="4" applyFill="1" applyAlignment="1">
      <alignment vertical="center"/>
    </xf>
    <xf numFmtId="0" fontId="3" fillId="21" borderId="0" xfId="4" applyFill="1" applyAlignment="1" applyProtection="1">
      <alignment vertical="center"/>
      <protection locked="0"/>
    </xf>
    <xf numFmtId="0" fontId="3" fillId="21" borderId="0" xfId="4" applyFill="1" applyProtection="1">
      <protection locked="0"/>
    </xf>
    <xf numFmtId="0" fontId="0" fillId="21" borderId="0" xfId="0" applyFill="1" applyAlignment="1">
      <alignment vertical="center"/>
    </xf>
    <xf numFmtId="0" fontId="3" fillId="13" borderId="0" xfId="4" applyFill="1" applyBorder="1" applyAlignment="1" applyProtection="1">
      <alignment vertical="center"/>
      <protection locked="0"/>
    </xf>
    <xf numFmtId="0" fontId="3" fillId="13" borderId="0" xfId="4" applyFill="1" applyBorder="1" applyProtection="1">
      <protection locked="0"/>
    </xf>
    <xf numFmtId="0" fontId="3" fillId="13" borderId="0" xfId="4" applyFill="1" applyBorder="1" applyAlignment="1" applyProtection="1">
      <alignment horizontal="center" vertical="center" wrapText="1"/>
      <protection locked="0"/>
    </xf>
    <xf numFmtId="44" fontId="3" fillId="13" borderId="0" xfId="4" applyNumberFormat="1" applyFill="1" applyBorder="1" applyAlignment="1" applyProtection="1">
      <alignment horizontal="center" vertical="center" wrapText="1"/>
      <protection locked="0"/>
    </xf>
    <xf numFmtId="165" fontId="3" fillId="13" borderId="0" xfId="4" applyNumberFormat="1" applyFill="1" applyBorder="1"/>
    <xf numFmtId="0" fontId="0" fillId="13" borderId="0" xfId="0" applyFill="1"/>
    <xf numFmtId="0" fontId="9" fillId="14" borderId="14" xfId="2" applyFont="1" applyFill="1" applyBorder="1" applyAlignment="1" applyProtection="1">
      <alignment horizontal="center" wrapText="1"/>
      <protection locked="0"/>
    </xf>
    <xf numFmtId="0" fontId="9" fillId="14" borderId="14" xfId="11" applyFont="1" applyFill="1" applyBorder="1" applyAlignment="1">
      <alignment horizontal="center" vertical="center" wrapText="1"/>
    </xf>
    <xf numFmtId="0" fontId="0" fillId="0" borderId="14" xfId="0" applyBorder="1" applyAlignment="1" applyProtection="1">
      <alignment vertical="center" wrapText="1"/>
      <protection locked="0"/>
    </xf>
    <xf numFmtId="0" fontId="0" fillId="0" borderId="87" xfId="0" applyBorder="1" applyAlignment="1" applyProtection="1">
      <alignment vertical="center" wrapText="1"/>
      <protection locked="0"/>
    </xf>
    <xf numFmtId="0" fontId="8" fillId="5" borderId="24" xfId="5" applyNumberFormat="1" applyFont="1" applyFill="1" applyBorder="1" applyAlignment="1" applyProtection="1">
      <alignment horizontal="center" vertical="center" wrapText="1"/>
      <protection locked="0"/>
    </xf>
    <xf numFmtId="0" fontId="17" fillId="5" borderId="0" xfId="0" applyFont="1" applyFill="1" applyAlignment="1">
      <alignment horizontal="center" vertical="center"/>
    </xf>
    <xf numFmtId="0" fontId="4" fillId="0" borderId="14" xfId="5" applyNumberFormat="1" applyBorder="1" applyAlignment="1" applyProtection="1">
      <alignment horizontal="center" vertical="center" wrapText="1"/>
      <protection locked="0"/>
    </xf>
    <xf numFmtId="0" fontId="53" fillId="0" borderId="0" xfId="0" applyFont="1" applyAlignment="1">
      <alignment horizontal="center" vertical="center"/>
    </xf>
    <xf numFmtId="0" fontId="25" fillId="14" borderId="14" xfId="4" applyFont="1" applyFill="1" applyBorder="1" applyAlignment="1" applyProtection="1">
      <alignment horizontal="center" vertical="center" wrapText="1"/>
      <protection locked="0"/>
    </xf>
    <xf numFmtId="0" fontId="4" fillId="0" borderId="0" xfId="2" applyAlignment="1" applyProtection="1">
      <alignment horizontal="center"/>
      <protection locked="0"/>
    </xf>
    <xf numFmtId="0" fontId="51" fillId="5" borderId="0" xfId="2" applyFont="1" applyFill="1" applyAlignment="1" applyProtection="1">
      <alignment horizontal="center" vertical="center"/>
      <protection locked="0"/>
    </xf>
    <xf numFmtId="0" fontId="4" fillId="14" borderId="14" xfId="2" applyFill="1" applyBorder="1" applyAlignment="1" applyProtection="1">
      <alignment horizontal="center" vertical="center"/>
      <protection locked="0"/>
    </xf>
    <xf numFmtId="0" fontId="9" fillId="14" borderId="14" xfId="4" applyFont="1" applyFill="1" applyBorder="1" applyAlignment="1" applyProtection="1">
      <alignment horizontal="center" vertical="center" wrapText="1"/>
      <protection locked="0"/>
    </xf>
    <xf numFmtId="0" fontId="4" fillId="5" borderId="28" xfId="5" applyNumberFormat="1" applyFill="1" applyBorder="1" applyAlignment="1" applyProtection="1">
      <alignment horizontal="center" vertical="center" wrapText="1"/>
      <protection locked="0"/>
    </xf>
    <xf numFmtId="0" fontId="8" fillId="5" borderId="14" xfId="5" applyNumberFormat="1" applyFont="1" applyFill="1" applyBorder="1" applyAlignment="1" applyProtection="1">
      <alignment horizontal="center" vertical="center" wrapText="1"/>
      <protection locked="0"/>
    </xf>
    <xf numFmtId="0" fontId="53" fillId="5" borderId="0" xfId="0" applyFont="1" applyFill="1" applyAlignment="1">
      <alignment horizontal="center" vertical="center"/>
    </xf>
    <xf numFmtId="0" fontId="40" fillId="5" borderId="0" xfId="0" applyFont="1" applyFill="1" applyAlignment="1">
      <alignment vertical="center"/>
    </xf>
    <xf numFmtId="0" fontId="0" fillId="0" borderId="0" xfId="0"/>
    <xf numFmtId="0" fontId="4" fillId="12" borderId="5" xfId="4" applyFont="1" applyFill="1" applyBorder="1" applyAlignment="1" applyProtection="1">
      <alignment horizontal="center" vertical="center"/>
      <protection locked="0"/>
    </xf>
    <xf numFmtId="0" fontId="0" fillId="0" borderId="0" xfId="0" applyAlignment="1">
      <alignment vertical="center"/>
    </xf>
    <xf numFmtId="0" fontId="0" fillId="0" borderId="0" xfId="0" applyFill="1" applyAlignment="1">
      <alignment horizontal="center" vertical="center" wrapText="1"/>
    </xf>
    <xf numFmtId="0" fontId="29" fillId="0" borderId="0" xfId="0" applyFont="1" applyAlignment="1">
      <alignment horizontal="justify" vertical="center"/>
    </xf>
    <xf numFmtId="0" fontId="48" fillId="0" borderId="0" xfId="0" applyFont="1" applyAlignment="1">
      <alignment horizontal="justify" vertical="center"/>
    </xf>
    <xf numFmtId="0" fontId="0" fillId="0" borderId="42" xfId="0" applyBorder="1"/>
    <xf numFmtId="0" fontId="4" fillId="0" borderId="42" xfId="0" applyFont="1" applyBorder="1"/>
    <xf numFmtId="0" fontId="0" fillId="0" borderId="41" xfId="0" applyBorder="1"/>
    <xf numFmtId="0" fontId="0" fillId="0" borderId="38" xfId="0" applyBorder="1"/>
    <xf numFmtId="0" fontId="0" fillId="0" borderId="44" xfId="0" applyBorder="1"/>
    <xf numFmtId="0" fontId="4" fillId="0" borderId="54" xfId="0" applyFont="1" applyBorder="1" applyAlignment="1">
      <alignment horizontal="left" vertical="center" indent="2"/>
    </xf>
    <xf numFmtId="0" fontId="4" fillId="0" borderId="54" xfId="0" applyFont="1" applyBorder="1"/>
    <xf numFmtId="0" fontId="25" fillId="0" borderId="46" xfId="4" applyFont="1" applyFill="1" applyBorder="1" applyAlignment="1" applyProtection="1">
      <alignment vertical="center" wrapText="1"/>
      <protection locked="0"/>
    </xf>
    <xf numFmtId="0" fontId="4" fillId="0" borderId="41" xfId="0" applyFont="1" applyBorder="1"/>
    <xf numFmtId="0" fontId="4" fillId="0" borderId="38" xfId="0" applyFont="1" applyBorder="1"/>
    <xf numFmtId="0" fontId="4" fillId="0" borderId="44" xfId="0" applyFont="1" applyBorder="1" applyAlignment="1">
      <alignment vertical="top"/>
    </xf>
    <xf numFmtId="0" fontId="4" fillId="0" borderId="44" xfId="0" applyFont="1" applyBorder="1"/>
    <xf numFmtId="0" fontId="29" fillId="0" borderId="46" xfId="0" applyFont="1" applyBorder="1" applyAlignment="1">
      <alignment horizontal="center" vertical="center"/>
    </xf>
    <xf numFmtId="0" fontId="26" fillId="0" borderId="46" xfId="0" applyFont="1" applyBorder="1" applyAlignment="1">
      <alignment horizontal="left" vertical="center" wrapText="1"/>
    </xf>
    <xf numFmtId="0" fontId="4" fillId="0" borderId="86" xfId="0" applyFont="1" applyBorder="1" applyAlignment="1">
      <alignment vertical="top"/>
    </xf>
    <xf numFmtId="0" fontId="4" fillId="0" borderId="86" xfId="0" applyFont="1" applyBorder="1"/>
    <xf numFmtId="0" fontId="26" fillId="0" borderId="17" xfId="0" applyFont="1" applyBorder="1" applyAlignment="1">
      <alignment vertical="center" wrapText="1"/>
    </xf>
    <xf numFmtId="0" fontId="8" fillId="0" borderId="0" xfId="0" applyFont="1" applyBorder="1" applyAlignment="1">
      <alignment horizontal="left" indent="1"/>
    </xf>
    <xf numFmtId="0" fontId="4" fillId="0" borderId="91" xfId="0" applyFont="1" applyBorder="1" applyAlignment="1">
      <alignment vertical="top"/>
    </xf>
    <xf numFmtId="0" fontId="4" fillId="0" borderId="91" xfId="0" applyFont="1" applyBorder="1"/>
    <xf numFmtId="0" fontId="4" fillId="0" borderId="92" xfId="0" applyFont="1" applyBorder="1"/>
    <xf numFmtId="0" fontId="25" fillId="20" borderId="93" xfId="0" applyFont="1" applyFill="1" applyBorder="1" applyAlignment="1">
      <alignment vertical="top"/>
    </xf>
    <xf numFmtId="0" fontId="37" fillId="23" borderId="0" xfId="2" applyFont="1" applyFill="1" applyAlignment="1">
      <alignment horizontal="left" vertical="center"/>
    </xf>
    <xf numFmtId="0" fontId="40" fillId="23" borderId="0" xfId="2" applyFont="1" applyFill="1" applyAlignment="1">
      <alignment horizontal="left" vertical="center"/>
    </xf>
    <xf numFmtId="0" fontId="37" fillId="23" borderId="0" xfId="0" applyFont="1" applyFill="1" applyAlignment="1">
      <alignment vertical="center"/>
    </xf>
    <xf numFmtId="0" fontId="37" fillId="5" borderId="0" xfId="0" applyFont="1" applyFill="1" applyAlignment="1">
      <alignment vertical="center" wrapText="1"/>
    </xf>
    <xf numFmtId="0" fontId="36" fillId="5" borderId="0" xfId="0" applyFont="1" applyFill="1" applyAlignment="1">
      <alignment vertical="center" wrapText="1"/>
    </xf>
    <xf numFmtId="0" fontId="40" fillId="0" borderId="6" xfId="0" applyFont="1" applyBorder="1" applyAlignment="1">
      <alignment horizontal="right" vertical="center" wrapText="1"/>
    </xf>
    <xf numFmtId="0" fontId="25" fillId="0" borderId="8" xfId="4" applyFont="1" applyFill="1" applyBorder="1" applyAlignment="1" applyProtection="1">
      <alignment horizontal="right" vertical="center"/>
      <protection locked="0"/>
    </xf>
    <xf numFmtId="0" fontId="0" fillId="0" borderId="8" xfId="0" applyFill="1" applyBorder="1" applyAlignment="1">
      <alignment horizontal="right" vertical="center"/>
    </xf>
    <xf numFmtId="0" fontId="25" fillId="0" borderId="10" xfId="4" applyFont="1" applyFill="1" applyBorder="1" applyAlignment="1" applyProtection="1">
      <alignment horizontal="right" vertical="center"/>
      <protection locked="0"/>
    </xf>
    <xf numFmtId="0" fontId="26" fillId="25" borderId="0" xfId="0" applyFont="1" applyFill="1"/>
    <xf numFmtId="0" fontId="0" fillId="25" borderId="0" xfId="0" applyFill="1"/>
    <xf numFmtId="0" fontId="4" fillId="12" borderId="8" xfId="4" applyFont="1" applyFill="1" applyBorder="1" applyAlignment="1" applyProtection="1">
      <alignment horizontal="center" vertical="center"/>
      <protection locked="0"/>
    </xf>
    <xf numFmtId="0" fontId="40" fillId="0" borderId="0" xfId="0" applyFont="1" applyAlignment="1">
      <alignment vertical="center"/>
    </xf>
    <xf numFmtId="0" fontId="40" fillId="0" borderId="0" xfId="0" applyFont="1" applyFill="1" applyAlignment="1">
      <alignment horizontal="left" vertical="center" wrapText="1"/>
    </xf>
    <xf numFmtId="0" fontId="13" fillId="0" borderId="0" xfId="0" applyFont="1" applyFill="1" applyAlignment="1">
      <alignment horizontal="left" vertical="center" wrapText="1"/>
    </xf>
    <xf numFmtId="0" fontId="37" fillId="8" borderId="0" xfId="0" applyFont="1" applyFill="1" applyAlignment="1">
      <alignment horizontal="left" vertical="center" wrapText="1"/>
    </xf>
    <xf numFmtId="0" fontId="37" fillId="8" borderId="0" xfId="0" applyFont="1" applyFill="1" applyAlignment="1">
      <alignment horizontal="left" vertical="center"/>
    </xf>
    <xf numFmtId="0" fontId="37" fillId="24" borderId="0" xfId="0" applyFont="1" applyFill="1" applyAlignment="1">
      <alignment horizontal="left" vertical="center" wrapText="1"/>
    </xf>
    <xf numFmtId="0" fontId="40" fillId="17" borderId="0" xfId="0" applyFont="1" applyFill="1" applyAlignment="1">
      <alignment vertical="center"/>
    </xf>
    <xf numFmtId="0" fontId="37" fillId="9" borderId="0" xfId="0" applyFont="1" applyFill="1" applyAlignment="1">
      <alignment vertical="center" wrapText="1"/>
    </xf>
    <xf numFmtId="0" fontId="36" fillId="9" borderId="0" xfId="0" applyFont="1" applyFill="1" applyAlignment="1">
      <alignment vertical="center" wrapText="1"/>
    </xf>
    <xf numFmtId="0" fontId="40" fillId="5" borderId="0" xfId="0" applyFont="1" applyFill="1" applyAlignment="1">
      <alignment vertical="center"/>
    </xf>
    <xf numFmtId="0" fontId="20" fillId="11" borderId="0" xfId="2" applyFont="1" applyFill="1" applyAlignment="1">
      <alignment vertical="top" wrapText="1"/>
    </xf>
    <xf numFmtId="0" fontId="37" fillId="17" borderId="0" xfId="0" applyFont="1" applyFill="1" applyAlignment="1">
      <alignment vertical="top" wrapText="1"/>
    </xf>
    <xf numFmtId="0" fontId="36" fillId="17" borderId="0" xfId="0" applyFont="1" applyFill="1" applyAlignment="1">
      <alignment vertical="top" wrapText="1"/>
    </xf>
    <xf numFmtId="0" fontId="37" fillId="9" borderId="0" xfId="0" applyFont="1" applyFill="1" applyAlignment="1">
      <alignment horizontal="left" vertical="center" wrapText="1"/>
    </xf>
    <xf numFmtId="0" fontId="37" fillId="23" borderId="0" xfId="2" applyFont="1" applyFill="1" applyAlignment="1">
      <alignment horizontal="left" vertical="center" wrapText="1"/>
    </xf>
    <xf numFmtId="0" fontId="20" fillId="23" borderId="0" xfId="2" applyFont="1" applyFill="1" applyAlignment="1">
      <alignment horizontal="left" vertical="center" wrapText="1"/>
    </xf>
    <xf numFmtId="0" fontId="40" fillId="23" borderId="0" xfId="2" applyFont="1" applyFill="1" applyAlignment="1">
      <alignment horizontal="left" vertical="center"/>
    </xf>
    <xf numFmtId="0" fontId="37" fillId="23" borderId="0" xfId="2" applyFont="1" applyFill="1" applyAlignment="1">
      <alignment horizontal="left" vertical="center"/>
    </xf>
    <xf numFmtId="0" fontId="37" fillId="23" borderId="0" xfId="0" applyFont="1" applyFill="1" applyAlignment="1">
      <alignment vertical="center"/>
    </xf>
    <xf numFmtId="0" fontId="76" fillId="14" borderId="0" xfId="0" applyFont="1" applyFill="1" applyAlignment="1">
      <alignment vertical="center" wrapText="1"/>
    </xf>
    <xf numFmtId="0" fontId="71" fillId="20" borderId="0" xfId="20" applyFont="1" applyFill="1" applyAlignment="1">
      <alignment vertical="top"/>
    </xf>
    <xf numFmtId="0" fontId="0" fillId="0" borderId="0" xfId="0"/>
    <xf numFmtId="0" fontId="20" fillId="8" borderId="0" xfId="20" applyFont="1" applyFill="1" applyAlignment="1">
      <alignment vertical="top" wrapText="1"/>
    </xf>
    <xf numFmtId="0" fontId="38" fillId="8" borderId="0" xfId="20" applyFont="1" applyFill="1" applyAlignment="1">
      <alignment vertical="top" wrapText="1"/>
    </xf>
    <xf numFmtId="0" fontId="37" fillId="23" borderId="0" xfId="0" applyFont="1" applyFill="1" applyAlignment="1">
      <alignment vertical="center" wrapText="1"/>
    </xf>
    <xf numFmtId="0" fontId="36" fillId="23" borderId="0" xfId="0" applyFont="1" applyFill="1" applyAlignment="1">
      <alignment vertical="center" wrapText="1"/>
    </xf>
    <xf numFmtId="0" fontId="37" fillId="23" borderId="0" xfId="2" applyFont="1" applyFill="1" applyAlignment="1">
      <alignment horizontal="left" vertical="top" wrapText="1"/>
    </xf>
    <xf numFmtId="9" fontId="0" fillId="12" borderId="10" xfId="0" applyNumberFormat="1" applyFill="1" applyBorder="1" applyAlignment="1">
      <alignment horizontal="center"/>
    </xf>
    <xf numFmtId="0" fontId="0" fillId="0" borderId="13" xfId="0" applyBorder="1" applyAlignment="1"/>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72" fillId="14" borderId="0" xfId="2" applyFont="1" applyFill="1" applyAlignment="1">
      <alignment horizontal="left" vertical="center"/>
    </xf>
    <xf numFmtId="0" fontId="64" fillId="15" borderId="0" xfId="0" applyFont="1" applyFill="1" applyAlignment="1">
      <alignment horizontal="left" vertical="center"/>
    </xf>
    <xf numFmtId="0" fontId="0" fillId="0" borderId="39" xfId="0" applyFill="1" applyBorder="1" applyAlignment="1" applyProtection="1">
      <alignment horizontal="center" vertical="center" wrapText="1"/>
      <protection locked="0"/>
    </xf>
    <xf numFmtId="0" fontId="0" fillId="0" borderId="38" xfId="0" applyFill="1" applyBorder="1" applyAlignment="1" applyProtection="1">
      <alignment horizontal="center" vertical="center" wrapText="1"/>
      <protection locked="0"/>
    </xf>
    <xf numFmtId="0" fontId="0" fillId="12" borderId="10" xfId="0"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4" fillId="12" borderId="10" xfId="4" applyFont="1" applyFill="1" applyBorder="1" applyAlignment="1" applyProtection="1">
      <alignment horizontal="center" vertical="center"/>
    </xf>
    <xf numFmtId="0" fontId="4" fillId="12" borderId="13" xfId="4" applyFont="1" applyFill="1" applyBorder="1" applyAlignment="1" applyProtection="1">
      <alignment horizontal="center" vertical="center"/>
    </xf>
    <xf numFmtId="0" fontId="26" fillId="0" borderId="17" xfId="0" applyFont="1" applyBorder="1" applyAlignment="1">
      <alignment horizontal="left" vertical="center" wrapText="1"/>
    </xf>
    <xf numFmtId="0" fontId="26" fillId="0" borderId="17" xfId="0" applyFont="1" applyBorder="1" applyAlignment="1">
      <alignment horizontal="left" vertical="center"/>
    </xf>
    <xf numFmtId="0" fontId="26" fillId="0" borderId="20" xfId="0" applyFont="1" applyBorder="1" applyAlignment="1">
      <alignment horizontal="left" vertical="center"/>
    </xf>
    <xf numFmtId="0" fontId="26" fillId="0" borderId="18" xfId="0" applyFont="1" applyBorder="1" applyAlignment="1">
      <alignment horizontal="left" vertical="center"/>
    </xf>
    <xf numFmtId="0" fontId="29" fillId="0" borderId="2" xfId="0" applyFont="1" applyBorder="1" applyAlignment="1">
      <alignment horizontal="left" vertical="top" wrapText="1"/>
    </xf>
    <xf numFmtId="0" fontId="29" fillId="0" borderId="4" xfId="0" applyFont="1" applyBorder="1" applyAlignment="1">
      <alignment horizontal="left" vertical="top" wrapText="1"/>
    </xf>
    <xf numFmtId="0" fontId="26" fillId="0" borderId="17" xfId="0" applyFont="1" applyBorder="1" applyAlignment="1">
      <alignment vertical="center" wrapText="1"/>
    </xf>
    <xf numFmtId="0" fontId="26" fillId="0" borderId="20" xfId="0" applyFont="1" applyBorder="1" applyAlignment="1">
      <alignment vertical="center" wrapText="1"/>
    </xf>
    <xf numFmtId="0" fontId="26" fillId="0" borderId="18" xfId="0" applyFont="1" applyBorder="1" applyAlignment="1">
      <alignment vertical="center" wrapText="1"/>
    </xf>
    <xf numFmtId="0" fontId="34" fillId="0" borderId="5" xfId="20" applyFont="1" applyFill="1" applyBorder="1" applyAlignment="1">
      <alignment vertical="center" wrapText="1"/>
    </xf>
    <xf numFmtId="0" fontId="30" fillId="0" borderId="6" xfId="0" applyFont="1" applyBorder="1" applyAlignment="1">
      <alignment vertical="center" wrapText="1"/>
    </xf>
    <xf numFmtId="0" fontId="29" fillId="0" borderId="12" xfId="0" applyFont="1" applyBorder="1" applyAlignment="1">
      <alignment horizontal="left" vertical="top" wrapText="1"/>
    </xf>
    <xf numFmtId="0" fontId="29" fillId="0" borderId="7" xfId="0" applyFont="1" applyBorder="1" applyAlignment="1">
      <alignment horizontal="left" vertical="top" wrapText="1"/>
    </xf>
    <xf numFmtId="0" fontId="25" fillId="14" borderId="17" xfId="0" applyFont="1" applyFill="1" applyBorder="1" applyAlignment="1">
      <alignment vertical="center" wrapText="1"/>
    </xf>
    <xf numFmtId="0" fontId="25" fillId="14" borderId="18" xfId="0" applyFont="1" applyFill="1" applyBorder="1" applyAlignment="1">
      <alignment vertical="center" wrapText="1"/>
    </xf>
    <xf numFmtId="0" fontId="4" fillId="0" borderId="8" xfId="0" applyFont="1" applyBorder="1" applyAlignment="1">
      <alignment horizontal="left" vertical="top" wrapText="1"/>
    </xf>
    <xf numFmtId="0" fontId="33" fillId="0" borderId="8" xfId="0" applyFont="1" applyBorder="1" applyAlignment="1">
      <alignment horizontal="left" vertical="top" wrapText="1"/>
    </xf>
    <xf numFmtId="0" fontId="33" fillId="0" borderId="10" xfId="0" applyFont="1" applyBorder="1" applyAlignment="1">
      <alignment horizontal="left" vertical="center" wrapText="1"/>
    </xf>
    <xf numFmtId="0" fontId="33" fillId="0" borderId="13" xfId="0" applyFont="1" applyBorder="1" applyAlignment="1">
      <alignment horizontal="left" vertical="center" wrapText="1"/>
    </xf>
    <xf numFmtId="0" fontId="4" fillId="0" borderId="10" xfId="0" applyFont="1" applyBorder="1" applyAlignment="1">
      <alignment horizontal="left" vertical="top" wrapText="1"/>
    </xf>
    <xf numFmtId="0" fontId="0" fillId="0" borderId="13" xfId="0" applyBorder="1" applyAlignment="1">
      <alignment horizontal="left" vertical="top" wrapText="1"/>
    </xf>
    <xf numFmtId="0" fontId="4" fillId="0" borderId="10" xfId="4"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protection locked="0"/>
    </xf>
    <xf numFmtId="0" fontId="25" fillId="14" borderId="17" xfId="20" applyFont="1" applyFill="1" applyBorder="1" applyAlignment="1">
      <alignment vertical="center"/>
    </xf>
    <xf numFmtId="0" fontId="25" fillId="14" borderId="18" xfId="20" applyFont="1" applyFill="1" applyBorder="1" applyAlignment="1">
      <alignment vertical="center"/>
    </xf>
    <xf numFmtId="0" fontId="25" fillId="14" borderId="17" xfId="0" applyFont="1" applyFill="1" applyBorder="1" applyAlignment="1">
      <alignment horizontal="center" vertical="center" wrapText="1"/>
    </xf>
    <xf numFmtId="0" fontId="25" fillId="14" borderId="18" xfId="0" applyFont="1" applyFill="1" applyBorder="1" applyAlignment="1">
      <alignment horizontal="center" vertical="center" wrapText="1"/>
    </xf>
    <xf numFmtId="0" fontId="29" fillId="0" borderId="10" xfId="0" applyFont="1" applyBorder="1" applyAlignment="1">
      <alignment vertical="center" wrapText="1"/>
    </xf>
    <xf numFmtId="0" fontId="29" fillId="0" borderId="13" xfId="0" applyFont="1" applyBorder="1" applyAlignment="1">
      <alignment vertical="center" wrapText="1"/>
    </xf>
    <xf numFmtId="0" fontId="25" fillId="0" borderId="5" xfId="4" applyFont="1" applyFill="1" applyBorder="1" applyAlignment="1" applyProtection="1">
      <alignment horizontal="left" vertical="center" wrapText="1"/>
      <protection locked="0"/>
    </xf>
    <xf numFmtId="0" fontId="25" fillId="0" borderId="5" xfId="4" applyFont="1" applyFill="1" applyBorder="1" applyAlignment="1" applyProtection="1">
      <alignment horizontal="left" vertical="center"/>
      <protection locked="0"/>
    </xf>
    <xf numFmtId="0" fontId="27" fillId="0" borderId="10" xfId="20" applyFill="1" applyBorder="1" applyAlignment="1" applyProtection="1">
      <alignment horizontal="center" vertical="center"/>
      <protection locked="0"/>
    </xf>
    <xf numFmtId="0" fontId="27" fillId="0" borderId="13" xfId="20" applyFill="1" applyBorder="1" applyAlignment="1" applyProtection="1">
      <alignment horizontal="center" vertical="center"/>
      <protection locked="0"/>
    </xf>
    <xf numFmtId="0" fontId="29" fillId="0" borderId="17" xfId="0" applyFont="1" applyBorder="1" applyAlignment="1">
      <alignment vertical="center" wrapText="1"/>
    </xf>
    <xf numFmtId="0" fontId="29" fillId="0" borderId="10" xfId="0" applyFont="1" applyBorder="1" applyAlignment="1">
      <alignment horizontal="left" vertical="center" wrapText="1"/>
    </xf>
    <xf numFmtId="0" fontId="29" fillId="0" borderId="13" xfId="0" applyFont="1" applyBorder="1" applyAlignment="1">
      <alignment horizontal="left" vertical="center" wrapText="1"/>
    </xf>
    <xf numFmtId="0" fontId="29" fillId="0" borderId="17"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horizontal="center" vertical="center"/>
    </xf>
    <xf numFmtId="0" fontId="29" fillId="0" borderId="20" xfId="0" applyFont="1" applyBorder="1" applyAlignment="1">
      <alignment horizontal="left" vertical="center"/>
    </xf>
    <xf numFmtId="0" fontId="29" fillId="0" borderId="18" xfId="0" applyFont="1" applyBorder="1" applyAlignment="1">
      <alignment horizontal="left" vertical="center"/>
    </xf>
    <xf numFmtId="0" fontId="4" fillId="0" borderId="8" xfId="0" applyFont="1" applyBorder="1" applyAlignment="1">
      <alignment horizontal="left" vertical="center" wrapText="1"/>
    </xf>
    <xf numFmtId="0" fontId="33" fillId="0" borderId="8" xfId="0" applyFont="1" applyBorder="1" applyAlignment="1">
      <alignment horizontal="left" vertical="center" wrapText="1"/>
    </xf>
    <xf numFmtId="0" fontId="25" fillId="14" borderId="17" xfId="20" applyFont="1" applyFill="1" applyBorder="1" applyAlignment="1">
      <alignment vertical="center" wrapText="1"/>
    </xf>
    <xf numFmtId="0" fontId="25" fillId="14" borderId="18" xfId="20" applyFont="1" applyFill="1" applyBorder="1" applyAlignment="1">
      <alignment vertical="center" wrapText="1"/>
    </xf>
    <xf numFmtId="0" fontId="0" fillId="0" borderId="42" xfId="0" applyBorder="1"/>
    <xf numFmtId="0" fontId="25" fillId="14" borderId="46" xfId="20" applyFont="1" applyFill="1" applyBorder="1" applyAlignment="1">
      <alignment vertical="center"/>
    </xf>
    <xf numFmtId="0" fontId="0" fillId="0" borderId="46" xfId="0" applyBorder="1" applyAlignment="1">
      <alignment vertical="center"/>
    </xf>
    <xf numFmtId="0" fontId="4" fillId="12" borderId="46" xfId="4" applyFont="1" applyFill="1" applyBorder="1" applyAlignment="1" applyProtection="1">
      <alignment horizontal="left" vertical="center"/>
    </xf>
    <xf numFmtId="0" fontId="25" fillId="0" borderId="88" xfId="4" applyFont="1" applyFill="1" applyBorder="1" applyAlignment="1" applyProtection="1">
      <alignment horizontal="left" vertical="center" wrapText="1"/>
      <protection locked="0"/>
    </xf>
    <xf numFmtId="0" fontId="25" fillId="0" borderId="89" xfId="4" applyFont="1" applyFill="1" applyBorder="1" applyAlignment="1" applyProtection="1">
      <alignment horizontal="left" vertical="center"/>
      <protection locked="0"/>
    </xf>
    <xf numFmtId="0" fontId="0" fillId="0" borderId="90" xfId="0" applyBorder="1" applyAlignment="1">
      <alignment horizontal="left" vertical="center"/>
    </xf>
    <xf numFmtId="0" fontId="29" fillId="0" borderId="42" xfId="0" applyFont="1" applyBorder="1" applyAlignment="1">
      <alignment vertical="center" wrapText="1"/>
    </xf>
    <xf numFmtId="0" fontId="27" fillId="20" borderId="94" xfId="20" applyFill="1" applyBorder="1" applyAlignment="1">
      <alignment horizontal="left" indent="1"/>
    </xf>
    <xf numFmtId="0" fontId="0" fillId="0" borderId="0" xfId="0" applyAlignment="1">
      <alignment horizontal="left" indent="1"/>
    </xf>
    <xf numFmtId="0" fontId="0" fillId="0" borderId="95" xfId="0" applyBorder="1" applyAlignment="1">
      <alignment horizontal="left" indent="1"/>
    </xf>
    <xf numFmtId="0" fontId="25" fillId="14" borderId="46" xfId="0" applyFont="1" applyFill="1" applyBorder="1" applyAlignment="1">
      <alignment horizontal="center" vertical="center" wrapText="1"/>
    </xf>
    <xf numFmtId="0" fontId="26" fillId="0" borderId="46" xfId="0" applyFont="1" applyBorder="1" applyAlignment="1">
      <alignment vertical="center" wrapText="1"/>
    </xf>
    <xf numFmtId="0" fontId="0" fillId="0" borderId="46" xfId="0" applyBorder="1" applyAlignment="1">
      <alignment vertical="center" wrapText="1"/>
    </xf>
    <xf numFmtId="0" fontId="26" fillId="0" borderId="46" xfId="0" applyFont="1" applyBorder="1" applyAlignment="1">
      <alignment horizontal="left" vertical="center" wrapText="1"/>
    </xf>
    <xf numFmtId="0" fontId="4" fillId="0" borderId="46" xfId="0" applyFont="1" applyBorder="1" applyAlignment="1">
      <alignment horizontal="left" vertical="center" wrapText="1"/>
    </xf>
    <xf numFmtId="0" fontId="4" fillId="12" borderId="5" xfId="4" applyFont="1" applyFill="1" applyBorder="1" applyAlignment="1" applyProtection="1">
      <alignment horizontal="center" vertical="center"/>
      <protection locked="0"/>
    </xf>
    <xf numFmtId="0" fontId="0" fillId="0" borderId="0" xfId="0" applyAlignment="1">
      <alignment horizontal="center" vertical="center"/>
    </xf>
    <xf numFmtId="0" fontId="52" fillId="14" borderId="0" xfId="2" applyFont="1" applyFill="1" applyAlignment="1" applyProtection="1">
      <alignment horizontal="left" vertical="center"/>
      <protection locked="0"/>
    </xf>
    <xf numFmtId="0" fontId="25" fillId="14" borderId="14" xfId="2" applyFont="1" applyFill="1" applyBorder="1" applyAlignment="1" applyProtection="1">
      <alignment horizontal="center" vertical="center"/>
      <protection locked="0"/>
    </xf>
    <xf numFmtId="0" fontId="4" fillId="0" borderId="15" xfId="5" applyNumberFormat="1" applyBorder="1" applyAlignment="1" applyProtection="1">
      <alignment horizontal="left" vertical="center" wrapText="1"/>
      <protection locked="0"/>
    </xf>
    <xf numFmtId="0" fontId="4" fillId="0" borderId="19" xfId="5" applyNumberFormat="1" applyBorder="1" applyAlignment="1" applyProtection="1">
      <alignment horizontal="left" vertical="center" wrapText="1"/>
      <protection locked="0"/>
    </xf>
    <xf numFmtId="0" fontId="4" fillId="0" borderId="16" xfId="5" applyNumberFormat="1" applyBorder="1" applyAlignment="1" applyProtection="1">
      <alignment horizontal="left" vertical="center" wrapText="1"/>
      <protection locked="0"/>
    </xf>
    <xf numFmtId="0" fontId="4" fillId="0" borderId="0" xfId="4" applyFont="1" applyFill="1" applyBorder="1" applyAlignment="1" applyProtection="1">
      <alignment vertical="center"/>
      <protection locked="0"/>
    </xf>
    <xf numFmtId="0" fontId="0" fillId="0" borderId="0" xfId="0" applyAlignment="1"/>
    <xf numFmtId="0" fontId="0" fillId="0" borderId="6" xfId="0" applyBorder="1" applyAlignment="1">
      <alignment horizontal="center" vertical="center"/>
    </xf>
    <xf numFmtId="0" fontId="50" fillId="0" borderId="23" xfId="2" applyFont="1" applyBorder="1" applyAlignment="1" applyProtection="1">
      <alignment vertical="center" wrapText="1"/>
      <protection locked="0"/>
    </xf>
    <xf numFmtId="0" fontId="13" fillId="0" borderId="41" xfId="0" applyFont="1" applyBorder="1" applyAlignment="1">
      <alignment horizontal="right" vertical="center"/>
    </xf>
    <xf numFmtId="0" fontId="13" fillId="0" borderId="68" xfId="0" applyFont="1" applyBorder="1" applyAlignment="1">
      <alignment horizontal="right"/>
    </xf>
    <xf numFmtId="0" fontId="8" fillId="0" borderId="69" xfId="4" applyFont="1" applyFill="1" applyBorder="1" applyAlignment="1" applyProtection="1">
      <alignment vertical="center" wrapText="1"/>
      <protection locked="0"/>
    </xf>
    <xf numFmtId="0" fontId="0" fillId="0" borderId="70" xfId="0" applyBorder="1" applyAlignment="1"/>
    <xf numFmtId="0" fontId="0" fillId="0" borderId="71" xfId="0" applyBorder="1" applyAlignment="1"/>
    <xf numFmtId="0" fontId="1" fillId="17" borderId="63" xfId="8" applyNumberFormat="1" applyFill="1" applyBorder="1" applyAlignment="1" applyProtection="1">
      <alignment horizontal="center" vertical="center"/>
      <protection locked="0"/>
    </xf>
    <xf numFmtId="0" fontId="1" fillId="17" borderId="64" xfId="8" applyNumberFormat="1" applyFill="1" applyBorder="1" applyAlignment="1" applyProtection="1">
      <alignment horizontal="center" vertical="center"/>
      <protection locked="0"/>
    </xf>
    <xf numFmtId="0" fontId="1" fillId="17" borderId="65" xfId="8" applyNumberFormat="1" applyFill="1" applyBorder="1" applyAlignment="1" applyProtection="1">
      <alignment horizontal="center" vertical="center"/>
      <protection locked="0"/>
    </xf>
    <xf numFmtId="14" fontId="12" fillId="0" borderId="50" xfId="22" applyNumberFormat="1" applyFont="1" applyBorder="1" applyAlignment="1" applyProtection="1">
      <alignment horizontal="center" vertical="center" wrapText="1"/>
      <protection locked="0"/>
    </xf>
    <xf numFmtId="0" fontId="0" fillId="0" borderId="50" xfId="0" applyBorder="1" applyAlignment="1">
      <alignment horizontal="center" vertical="center" wrapText="1"/>
    </xf>
    <xf numFmtId="0" fontId="1" fillId="17" borderId="48" xfId="8" applyNumberFormat="1" applyFill="1" applyBorder="1" applyAlignment="1" applyProtection="1">
      <alignment horizontal="center" vertical="center"/>
      <protection locked="0"/>
    </xf>
    <xf numFmtId="0" fontId="0" fillId="0" borderId="48" xfId="0" applyBorder="1" applyAlignment="1">
      <alignment horizontal="center" vertical="center"/>
    </xf>
    <xf numFmtId="0" fontId="9" fillId="17" borderId="48" xfId="6" applyFont="1" applyFill="1" applyBorder="1" applyAlignment="1" applyProtection="1">
      <alignment horizontal="center" vertical="center" wrapText="1"/>
      <protection locked="0"/>
    </xf>
    <xf numFmtId="0" fontId="21" fillId="8" borderId="41" xfId="0" applyFont="1" applyFill="1" applyBorder="1" applyAlignment="1">
      <alignment vertical="center"/>
    </xf>
    <xf numFmtId="0" fontId="21" fillId="8" borderId="39" xfId="0" applyFont="1" applyFill="1" applyBorder="1" applyAlignment="1">
      <alignment vertical="center"/>
    </xf>
    <xf numFmtId="0" fontId="21" fillId="8" borderId="38" xfId="0" applyFont="1" applyFill="1" applyBorder="1" applyAlignment="1">
      <alignment vertical="center"/>
    </xf>
    <xf numFmtId="0" fontId="52" fillId="14" borderId="0" xfId="4" applyFont="1" applyFill="1" applyBorder="1" applyAlignment="1" applyProtection="1">
      <alignment wrapText="1"/>
      <protection locked="0"/>
    </xf>
    <xf numFmtId="0" fontId="22" fillId="0" borderId="0" xfId="0" applyFont="1" applyAlignment="1">
      <alignment wrapText="1"/>
    </xf>
    <xf numFmtId="0" fontId="4" fillId="12" borderId="8" xfId="4" applyFont="1" applyFill="1" applyBorder="1" applyAlignment="1" applyProtection="1">
      <alignment horizontal="center" vertical="center"/>
      <protection locked="0"/>
    </xf>
    <xf numFmtId="0" fontId="0" fillId="0" borderId="8" xfId="0" applyBorder="1" applyAlignment="1">
      <alignment horizontal="center" vertical="center"/>
    </xf>
    <xf numFmtId="0" fontId="21" fillId="8" borderId="42" xfId="0" applyFont="1" applyFill="1" applyBorder="1" applyAlignment="1">
      <alignment vertical="center"/>
    </xf>
    <xf numFmtId="0" fontId="75" fillId="0" borderId="51" xfId="2" applyFont="1" applyBorder="1" applyAlignment="1" applyProtection="1">
      <alignment horizontal="left" vertical="center"/>
      <protection locked="0"/>
    </xf>
    <xf numFmtId="0" fontId="0" fillId="0" borderId="51" xfId="0" applyBorder="1" applyAlignment="1">
      <alignment horizontal="left" vertical="center"/>
    </xf>
    <xf numFmtId="0" fontId="0" fillId="0" borderId="52" xfId="0" applyBorder="1" applyAlignment="1">
      <alignment horizontal="left" vertical="center"/>
    </xf>
    <xf numFmtId="0" fontId="52" fillId="14" borderId="55" xfId="2" applyFont="1" applyFill="1" applyBorder="1" applyAlignment="1" applyProtection="1">
      <alignment horizontal="left" vertical="center"/>
      <protection locked="0"/>
    </xf>
    <xf numFmtId="0" fontId="52" fillId="14" borderId="56" xfId="2" applyFont="1" applyFill="1" applyBorder="1" applyAlignment="1" applyProtection="1">
      <alignment horizontal="left" vertical="center"/>
      <protection locked="0"/>
    </xf>
    <xf numFmtId="0" fontId="0" fillId="0" borderId="56" xfId="0" applyBorder="1" applyAlignment="1">
      <alignment vertical="center"/>
    </xf>
    <xf numFmtId="0" fontId="8" fillId="0" borderId="57" xfId="4" applyFont="1" applyFill="1" applyBorder="1" applyAlignment="1" applyProtection="1">
      <alignment vertical="center"/>
      <protection locked="0"/>
    </xf>
    <xf numFmtId="0" fontId="0" fillId="0" borderId="58" xfId="0" applyBorder="1"/>
    <xf numFmtId="0" fontId="8" fillId="0" borderId="59" xfId="4" applyFont="1" applyFill="1" applyBorder="1" applyAlignment="1" applyProtection="1">
      <alignment vertical="center"/>
      <protection locked="0"/>
    </xf>
    <xf numFmtId="0" fontId="0" fillId="0" borderId="60" xfId="0" applyBorder="1"/>
    <xf numFmtId="0" fontId="9" fillId="0" borderId="59" xfId="4" applyFont="1" applyFill="1" applyBorder="1" applyAlignment="1" applyProtection="1">
      <alignment vertical="center"/>
      <protection locked="0"/>
    </xf>
    <xf numFmtId="0" fontId="13" fillId="0" borderId="60" xfId="0" applyFont="1" applyBorder="1"/>
    <xf numFmtId="0" fontId="8" fillId="0" borderId="61" xfId="4" applyFont="1" applyFill="1" applyBorder="1" applyAlignment="1" applyProtection="1">
      <alignment vertical="center"/>
      <protection locked="0"/>
    </xf>
    <xf numFmtId="0" fontId="0" fillId="0" borderId="62" xfId="0" applyBorder="1"/>
    <xf numFmtId="0" fontId="13" fillId="14" borderId="8" xfId="0" applyFont="1" applyFill="1" applyBorder="1" applyAlignment="1">
      <alignment horizontal="center" vertical="center" wrapText="1"/>
    </xf>
    <xf numFmtId="0" fontId="0" fillId="0" borderId="66" xfId="0" applyBorder="1" applyAlignment="1">
      <alignment horizontal="left" vertical="center"/>
    </xf>
    <xf numFmtId="0" fontId="52" fillId="14" borderId="0" xfId="4" applyFont="1" applyFill="1" applyBorder="1" applyAlignment="1" applyProtection="1">
      <alignment vertical="center"/>
      <protection locked="0"/>
    </xf>
    <xf numFmtId="0" fontId="19" fillId="0" borderId="0" xfId="2" quotePrefix="1" applyFont="1" applyAlignment="1" applyProtection="1">
      <alignment vertical="center"/>
      <protection locked="0"/>
    </xf>
    <xf numFmtId="0" fontId="1" fillId="17" borderId="34" xfId="8" applyNumberFormat="1" applyFill="1" applyBorder="1" applyAlignment="1" applyProtection="1">
      <alignment horizontal="center" vertical="center"/>
      <protection locked="0"/>
    </xf>
    <xf numFmtId="0" fontId="1" fillId="17" borderId="35" xfId="8" applyNumberFormat="1" applyFill="1" applyBorder="1" applyAlignment="1" applyProtection="1">
      <alignment horizontal="center" vertical="center"/>
      <protection locked="0"/>
    </xf>
    <xf numFmtId="0" fontId="4" fillId="12" borderId="10" xfId="4" applyFont="1" applyFill="1" applyBorder="1" applyAlignment="1" applyProtection="1">
      <alignment horizontal="center" vertical="center"/>
      <protection locked="0"/>
    </xf>
    <xf numFmtId="0" fontId="4" fillId="12" borderId="13" xfId="4" applyFont="1" applyFill="1" applyBorder="1" applyAlignment="1" applyProtection="1">
      <alignment horizontal="center" vertical="center"/>
      <protection locked="0"/>
    </xf>
    <xf numFmtId="0" fontId="25" fillId="0" borderId="10" xfId="4" applyFont="1" applyFill="1" applyBorder="1" applyAlignment="1" applyProtection="1">
      <alignment horizontal="right" vertical="center" wrapText="1"/>
      <protection locked="0"/>
    </xf>
    <xf numFmtId="0" fontId="0" fillId="0" borderId="11" xfId="0" applyBorder="1" applyAlignment="1">
      <alignment vertical="center"/>
    </xf>
    <xf numFmtId="0" fontId="0" fillId="0" borderId="13" xfId="0" applyBorder="1" applyAlignment="1">
      <alignment vertical="center"/>
    </xf>
    <xf numFmtId="0" fontId="21" fillId="2" borderId="0" xfId="6" applyFont="1" applyBorder="1" applyAlignment="1" applyProtection="1">
      <alignment horizontal="left" vertical="center"/>
      <protection locked="0"/>
    </xf>
    <xf numFmtId="0" fontId="0" fillId="0" borderId="0" xfId="0" applyAlignment="1">
      <alignment vertical="center"/>
    </xf>
    <xf numFmtId="0" fontId="4" fillId="5" borderId="96" xfId="4" applyFont="1" applyFill="1" applyBorder="1" applyAlignment="1" applyProtection="1">
      <alignment horizontal="center" vertical="center"/>
      <protection locked="0"/>
    </xf>
    <xf numFmtId="0" fontId="4" fillId="5" borderId="38" xfId="4" applyFont="1" applyFill="1" applyBorder="1" applyAlignment="1" applyProtection="1">
      <alignment horizontal="center" vertical="center"/>
      <protection locked="0"/>
    </xf>
    <xf numFmtId="0" fontId="4" fillId="12" borderId="11" xfId="4" applyFont="1" applyFill="1" applyBorder="1" applyAlignment="1" applyProtection="1">
      <alignment horizontal="center" vertical="center"/>
      <protection locked="0"/>
    </xf>
    <xf numFmtId="0" fontId="41" fillId="15" borderId="0" xfId="2" applyFont="1" applyFill="1" applyAlignment="1" applyProtection="1">
      <alignment vertical="center" wrapText="1"/>
      <protection locked="0"/>
    </xf>
    <xf numFmtId="0" fontId="9" fillId="17" borderId="15" xfId="6" applyFont="1" applyFill="1" applyBorder="1" applyAlignment="1" applyProtection="1">
      <alignment horizontal="center" vertical="center" wrapText="1"/>
      <protection locked="0"/>
    </xf>
    <xf numFmtId="0" fontId="9" fillId="17" borderId="16" xfId="6" applyFont="1" applyFill="1" applyBorder="1" applyAlignment="1" applyProtection="1">
      <alignment horizontal="center" vertical="center" wrapText="1"/>
      <protection locked="0"/>
    </xf>
    <xf numFmtId="0" fontId="9" fillId="14" borderId="15" xfId="2" applyFont="1" applyFill="1" applyBorder="1" applyAlignment="1" applyProtection="1">
      <alignment horizontal="center" vertical="center" wrapText="1"/>
      <protection locked="0"/>
    </xf>
    <xf numFmtId="0" fontId="0" fillId="0" borderId="16" xfId="0" applyBorder="1" applyAlignment="1">
      <alignment horizontal="center" vertical="center"/>
    </xf>
    <xf numFmtId="0" fontId="0" fillId="0" borderId="19" xfId="0" applyBorder="1" applyAlignment="1" applyProtection="1">
      <alignment vertical="center" wrapText="1"/>
      <protection locked="0"/>
    </xf>
    <xf numFmtId="0" fontId="0" fillId="0" borderId="16" xfId="0" applyBorder="1" applyAlignment="1">
      <alignment vertical="center" wrapText="1"/>
    </xf>
    <xf numFmtId="0" fontId="0" fillId="0" borderId="19" xfId="0" applyBorder="1" applyAlignment="1" applyProtection="1">
      <alignment horizontal="center" vertical="center" wrapText="1"/>
      <protection locked="0"/>
    </xf>
    <xf numFmtId="0" fontId="0" fillId="0" borderId="16" xfId="0" applyBorder="1" applyAlignment="1">
      <alignment horizontal="center" vertical="center" wrapText="1"/>
    </xf>
    <xf numFmtId="0" fontId="0" fillId="0" borderId="15" xfId="0" applyBorder="1" applyAlignment="1" applyProtection="1">
      <alignment vertical="center" wrapText="1"/>
      <protection locked="0"/>
    </xf>
    <xf numFmtId="0" fontId="0" fillId="0" borderId="19" xfId="0" applyBorder="1" applyAlignment="1">
      <alignment vertical="center" wrapText="1"/>
    </xf>
    <xf numFmtId="0" fontId="0" fillId="0" borderId="19" xfId="0" applyBorder="1" applyAlignment="1">
      <alignment horizontal="center" vertical="center" wrapText="1"/>
    </xf>
    <xf numFmtId="0" fontId="4" fillId="12" borderId="12" xfId="4" applyFont="1" applyFill="1" applyBorder="1" applyAlignment="1" applyProtection="1">
      <alignment horizontal="center" vertical="center"/>
      <protection locked="0"/>
    </xf>
    <xf numFmtId="0" fontId="4" fillId="12" borderId="9" xfId="4" applyFont="1" applyFill="1" applyBorder="1" applyAlignment="1" applyProtection="1">
      <alignment horizontal="center" vertical="center"/>
      <protection locked="0"/>
    </xf>
    <xf numFmtId="0" fontId="0" fillId="0" borderId="9" xfId="0" applyBorder="1" applyAlignment="1"/>
    <xf numFmtId="1" fontId="0" fillId="5" borderId="15" xfId="0" applyNumberFormat="1" applyFill="1" applyBorder="1" applyAlignment="1">
      <alignment horizontal="left" vertical="center"/>
    </xf>
    <xf numFmtId="1" fontId="0" fillId="5" borderId="19" xfId="0" applyNumberFormat="1" applyFill="1" applyBorder="1" applyAlignment="1">
      <alignment horizontal="left" vertical="center"/>
    </xf>
    <xf numFmtId="1" fontId="0" fillId="5" borderId="16" xfId="0" applyNumberFormat="1" applyFill="1" applyBorder="1" applyAlignment="1">
      <alignment horizontal="left" vertical="center"/>
    </xf>
    <xf numFmtId="0" fontId="9" fillId="14" borderId="14" xfId="11" applyFont="1" applyFill="1" applyBorder="1" applyAlignment="1">
      <alignment horizontal="center" vertical="center" wrapText="1"/>
    </xf>
    <xf numFmtId="0" fontId="19" fillId="5" borderId="0" xfId="11" quotePrefix="1" applyFont="1" applyFill="1" applyBorder="1" applyAlignment="1">
      <alignment horizontal="left" vertical="top"/>
    </xf>
    <xf numFmtId="0" fontId="25" fillId="5" borderId="10" xfId="4" applyFont="1" applyFill="1" applyBorder="1" applyAlignment="1" applyProtection="1">
      <alignment horizontal="right" vertical="center" wrapText="1"/>
      <protection locked="0"/>
    </xf>
    <xf numFmtId="0" fontId="0" fillId="0" borderId="13" xfId="0" applyBorder="1" applyAlignment="1">
      <alignment horizontal="right" vertical="center" wrapText="1"/>
    </xf>
    <xf numFmtId="0" fontId="13" fillId="14" borderId="14" xfId="2" applyFont="1" applyFill="1" applyBorder="1" applyAlignment="1" applyProtection="1">
      <alignment horizontal="center" vertical="center" wrapText="1"/>
      <protection locked="0"/>
    </xf>
    <xf numFmtId="0" fontId="29" fillId="5" borderId="15" xfId="15" applyNumberFormat="1" applyFont="1" applyFill="1" applyBorder="1" applyAlignment="1" applyProtection="1">
      <alignment horizontal="left" vertical="center" wrapText="1"/>
      <protection locked="0"/>
    </xf>
    <xf numFmtId="0" fontId="29" fillId="5" borderId="19" xfId="15" applyNumberFormat="1" applyFont="1" applyFill="1" applyBorder="1" applyAlignment="1" applyProtection="1">
      <alignment horizontal="left" vertical="center" wrapText="1"/>
      <protection locked="0"/>
    </xf>
    <xf numFmtId="0" fontId="29" fillId="5" borderId="16" xfId="15" applyNumberFormat="1" applyFont="1" applyFill="1" applyBorder="1" applyAlignment="1" applyProtection="1">
      <alignment horizontal="left" vertical="center" wrapText="1"/>
      <protection locked="0"/>
    </xf>
    <xf numFmtId="0" fontId="52" fillId="5" borderId="0" xfId="4" applyFont="1" applyFill="1" applyBorder="1" applyAlignment="1" applyProtection="1">
      <alignment vertical="center"/>
      <protection locked="0"/>
    </xf>
    <xf numFmtId="0" fontId="4" fillId="5" borderId="0" xfId="2" quotePrefix="1" applyFill="1" applyProtection="1">
      <protection locked="0"/>
    </xf>
    <xf numFmtId="0" fontId="9" fillId="14" borderId="14" xfId="2" applyFont="1" applyFill="1" applyBorder="1" applyAlignment="1" applyProtection="1">
      <alignment horizontal="center" vertical="center" wrapText="1"/>
      <protection locked="0"/>
    </xf>
    <xf numFmtId="1" fontId="0" fillId="5" borderId="14" xfId="0" applyNumberFormat="1" applyFill="1" applyBorder="1" applyAlignment="1">
      <alignment horizontal="left" vertical="center"/>
    </xf>
    <xf numFmtId="0" fontId="52" fillId="14" borderId="0" xfId="4" applyFont="1" applyFill="1" applyBorder="1" applyAlignment="1" applyProtection="1">
      <alignment vertical="center" wrapText="1"/>
      <protection locked="0"/>
    </xf>
    <xf numFmtId="0" fontId="43" fillId="14" borderId="0" xfId="2" applyFont="1" applyFill="1" applyAlignment="1">
      <alignment horizontal="left" vertical="center" wrapText="1"/>
    </xf>
    <xf numFmtId="0" fontId="29" fillId="0" borderId="0" xfId="0" applyFont="1" applyAlignment="1">
      <alignment horizontal="justify" vertical="center"/>
    </xf>
    <xf numFmtId="0" fontId="64" fillId="15" borderId="0" xfId="0" applyFont="1" applyFill="1" applyAlignment="1">
      <alignment horizontal="center" vertical="center"/>
    </xf>
    <xf numFmtId="0" fontId="29" fillId="0" borderId="10" xfId="0" quotePrefix="1" applyFont="1" applyBorder="1" applyAlignment="1" applyProtection="1">
      <alignment horizontal="left" vertical="center" wrapText="1"/>
      <protection locked="0"/>
    </xf>
    <xf numFmtId="0" fontId="29" fillId="0" borderId="11"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0" xfId="0" applyFont="1" applyAlignment="1">
      <alignment horizontal="justify" vertical="center" wrapText="1"/>
    </xf>
    <xf numFmtId="9" fontId="29" fillId="0" borderId="10" xfId="0" applyNumberFormat="1" applyFont="1" applyBorder="1" applyAlignment="1" applyProtection="1">
      <alignment horizontal="left" vertical="center" wrapText="1"/>
      <protection locked="0"/>
    </xf>
    <xf numFmtId="0" fontId="29" fillId="0" borderId="17" xfId="0" applyFont="1" applyBorder="1" applyAlignment="1">
      <alignment vertical="center"/>
    </xf>
    <xf numFmtId="0" fontId="29" fillId="0" borderId="18" xfId="0" applyFont="1" applyBorder="1" applyAlignment="1">
      <alignment vertical="center"/>
    </xf>
    <xf numFmtId="0" fontId="29" fillId="0" borderId="0" xfId="0" applyFont="1" applyAlignment="1">
      <alignment vertical="center"/>
    </xf>
    <xf numFmtId="0" fontId="4" fillId="0" borderId="2" xfId="21" applyBorder="1"/>
    <xf numFmtId="0" fontId="4" fillId="0" borderId="4" xfId="21" applyBorder="1"/>
    <xf numFmtId="0" fontId="4" fillId="0" borderId="12" xfId="21" applyBorder="1"/>
    <xf numFmtId="0" fontId="4" fillId="0" borderId="7" xfId="21" applyBorder="1"/>
    <xf numFmtId="0" fontId="48" fillId="0" borderId="9" xfId="0" applyFont="1" applyBorder="1" applyAlignment="1" applyProtection="1">
      <alignment vertical="center"/>
      <protection locked="0"/>
    </xf>
    <xf numFmtId="0" fontId="48" fillId="0" borderId="11" xfId="0" applyFont="1" applyBorder="1" applyAlignment="1" applyProtection="1">
      <alignment vertical="center"/>
      <protection locked="0"/>
    </xf>
    <xf numFmtId="0" fontId="48" fillId="0" borderId="0" xfId="0" applyFont="1" applyAlignment="1">
      <alignment horizontal="justify" vertical="center"/>
    </xf>
    <xf numFmtId="0" fontId="31" fillId="0" borderId="0" xfId="20" applyFont="1" applyAlignment="1">
      <alignment horizontal="justify" vertical="center"/>
    </xf>
    <xf numFmtId="0" fontId="29" fillId="0" borderId="10" xfId="0" applyFont="1" applyBorder="1" applyAlignment="1" applyProtection="1">
      <alignment horizontal="left" vertical="center" wrapText="1"/>
      <protection locked="0"/>
    </xf>
    <xf numFmtId="0" fontId="43" fillId="14" borderId="0" xfId="2" applyFont="1" applyFill="1" applyAlignment="1">
      <alignment vertical="center"/>
    </xf>
    <xf numFmtId="0" fontId="64" fillId="15" borderId="0" xfId="0" applyFont="1" applyFill="1" applyAlignment="1">
      <alignment vertical="center"/>
    </xf>
    <xf numFmtId="0" fontId="60" fillId="0" borderId="9" xfId="0" applyFont="1" applyBorder="1"/>
    <xf numFmtId="0" fontId="59" fillId="0" borderId="0" xfId="0" applyFont="1" applyAlignment="1">
      <alignment vertical="center"/>
    </xf>
    <xf numFmtId="0" fontId="62" fillId="0" borderId="2" xfId="0" applyFont="1" applyBorder="1" applyAlignment="1">
      <alignment horizontal="left" vertical="top"/>
    </xf>
    <xf numFmtId="0" fontId="62" fillId="0" borderId="3" xfId="0" applyFont="1" applyBorder="1" applyAlignment="1">
      <alignment horizontal="left" vertical="top"/>
    </xf>
    <xf numFmtId="0" fontId="62" fillId="0" borderId="4" xfId="0" applyFont="1" applyBorder="1" applyAlignment="1">
      <alignment horizontal="left" vertical="top"/>
    </xf>
    <xf numFmtId="0" fontId="62" fillId="0" borderId="5" xfId="0" applyFont="1" applyBorder="1" applyAlignment="1">
      <alignment horizontal="left" vertical="top"/>
    </xf>
    <xf numFmtId="0" fontId="62" fillId="0" borderId="0" xfId="0" applyFont="1" applyBorder="1" applyAlignment="1">
      <alignment horizontal="left" vertical="top"/>
    </xf>
    <xf numFmtId="0" fontId="62" fillId="0" borderId="6" xfId="0" applyFont="1" applyBorder="1" applyAlignment="1">
      <alignment horizontal="left" vertical="top"/>
    </xf>
    <xf numFmtId="0" fontId="62" fillId="0" borderId="12" xfId="0" applyFont="1" applyBorder="1" applyAlignment="1">
      <alignment horizontal="left" vertical="top"/>
    </xf>
    <xf numFmtId="0" fontId="62" fillId="0" borderId="9" xfId="0" applyFont="1" applyBorder="1" applyAlignment="1">
      <alignment horizontal="left" vertical="top"/>
    </xf>
    <xf numFmtId="0" fontId="62" fillId="0" borderId="7" xfId="0" applyFont="1" applyBorder="1" applyAlignment="1">
      <alignment horizontal="left" vertical="top"/>
    </xf>
    <xf numFmtId="0" fontId="63" fillId="0" borderId="0" xfId="0" applyFont="1" applyAlignment="1">
      <alignment vertical="center" wrapText="1"/>
    </xf>
    <xf numFmtId="0" fontId="63" fillId="0" borderId="0" xfId="0" applyFont="1" applyAlignment="1">
      <alignment horizontal="left" vertical="center" wrapText="1"/>
    </xf>
    <xf numFmtId="0" fontId="11" fillId="0" borderId="0" xfId="0" applyFont="1" applyAlignment="1">
      <alignment horizontal="center"/>
    </xf>
    <xf numFmtId="0" fontId="8" fillId="0" borderId="10" xfId="0" applyFont="1" applyBorder="1" applyAlignment="1">
      <alignment horizontal="left"/>
    </xf>
    <xf numFmtId="0" fontId="8" fillId="0" borderId="13" xfId="0" applyFont="1" applyBorder="1" applyAlignment="1">
      <alignment horizontal="left"/>
    </xf>
    <xf numFmtId="44" fontId="8" fillId="0" borderId="10" xfId="0" applyNumberFormat="1" applyFont="1" applyBorder="1" applyAlignment="1">
      <alignment horizontal="left"/>
    </xf>
    <xf numFmtId="44" fontId="8" fillId="0" borderId="10" xfId="1" applyFont="1" applyBorder="1" applyAlignment="1">
      <alignment horizontal="left"/>
    </xf>
    <xf numFmtId="44" fontId="8" fillId="0" borderId="13" xfId="1" applyFont="1" applyBorder="1" applyAlignment="1">
      <alignment horizontal="left"/>
    </xf>
    <xf numFmtId="166" fontId="8" fillId="0" borderId="10" xfId="0" applyNumberFormat="1" applyFont="1" applyBorder="1" applyAlignment="1">
      <alignment horizontal="left"/>
    </xf>
    <xf numFmtId="0" fontId="8" fillId="0" borderId="10" xfId="0" applyFont="1" applyBorder="1" applyAlignment="1">
      <alignment horizontal="center"/>
    </xf>
    <xf numFmtId="0" fontId="8" fillId="0" borderId="11" xfId="0" applyFont="1" applyBorder="1" applyAlignment="1">
      <alignment horizontal="center"/>
    </xf>
    <xf numFmtId="0" fontId="8" fillId="0" borderId="13" xfId="0" applyFont="1" applyBorder="1" applyAlignment="1">
      <alignment horizontal="center"/>
    </xf>
    <xf numFmtId="166" fontId="8" fillId="0" borderId="10" xfId="1" applyNumberFormat="1" applyFont="1" applyBorder="1" applyAlignment="1">
      <alignment horizontal="left"/>
    </xf>
    <xf numFmtId="166" fontId="8" fillId="0" borderId="13" xfId="1" applyNumberFormat="1" applyFont="1" applyBorder="1" applyAlignment="1">
      <alignment horizontal="left"/>
    </xf>
    <xf numFmtId="0" fontId="7" fillId="6" borderId="0" xfId="0" applyFont="1" applyFill="1" applyAlignment="1">
      <alignment horizontal="center"/>
    </xf>
    <xf numFmtId="0" fontId="7" fillId="6" borderId="9" xfId="0" applyFont="1" applyFill="1" applyBorder="1" applyAlignment="1">
      <alignment horizontal="center"/>
    </xf>
    <xf numFmtId="0" fontId="10" fillId="6" borderId="0" xfId="0" applyFont="1" applyFill="1" applyAlignment="1">
      <alignment horizontal="center" vertical="center"/>
    </xf>
    <xf numFmtId="166" fontId="8" fillId="0" borderId="9" xfId="0" applyNumberFormat="1" applyFont="1" applyBorder="1" applyAlignment="1">
      <alignment horizontal="center"/>
    </xf>
  </cellXfs>
  <cellStyles count="31">
    <cellStyle name="Accent1" xfId="10" builtinId="29"/>
    <cellStyle name="Accent1 2" xfId="4" xr:uid="{5FF43BF1-2A48-4D31-A77F-C86295EF62E0}"/>
    <cellStyle name="Accent2" xfId="11" builtinId="33"/>
    <cellStyle name="Calculation" xfId="9" builtinId="22"/>
    <cellStyle name="Calculation 2" xfId="3" xr:uid="{AB21BFC9-A752-4611-AE67-3DA661D7E991}"/>
    <cellStyle name="Comma 2" xfId="15" xr:uid="{14AB99C4-097D-4BA1-BE6F-B3F7B3DB0864}"/>
    <cellStyle name="Comma 2 2" xfId="5" xr:uid="{46BCC92A-E11F-469C-8E64-0E1BF11F25B9}"/>
    <cellStyle name="Comma 2 2 2" xfId="17" xr:uid="{0F030D85-D783-4914-A6FA-D090806BEF26}"/>
    <cellStyle name="Comma 2 2 2 2" xfId="28" xr:uid="{7BC3DBFB-7B0C-41EB-BE46-0D7FDC2BDA78}"/>
    <cellStyle name="Comma 2 2 3" xfId="24" xr:uid="{2C258895-EBC2-44EB-A889-24404B88D1DD}"/>
    <cellStyle name="Comma 2 3" xfId="26" xr:uid="{B4027128-4E9D-4E6A-9F78-1628EBD07E3D}"/>
    <cellStyle name="Currency" xfId="1" builtinId="4"/>
    <cellStyle name="Currency 2" xfId="16" xr:uid="{29C75CA2-49CF-433F-BAF9-C65F363F0A70}"/>
    <cellStyle name="Currency 2 2" xfId="27" xr:uid="{8087A931-1737-4975-BE7A-6EC68AC62C1C}"/>
    <cellStyle name="Currency 3" xfId="22" xr:uid="{6BCF7FBB-28CA-4C08-9A4E-6BF3F5EC1F73}"/>
    <cellStyle name="Currency 3 2" xfId="30" xr:uid="{22EC5834-3300-42DD-A8A8-7FA4E99A1556}"/>
    <cellStyle name="Currency 4" xfId="23" xr:uid="{B3A43884-2DAB-49FB-9942-9D5BAF15309F}"/>
    <cellStyle name="Good" xfId="8" builtinId="26"/>
    <cellStyle name="Good 2" xfId="6" xr:uid="{1892E3F9-240E-4EC8-97A3-239F06BB51AB}"/>
    <cellStyle name="Hyperlink" xfId="20" builtinId="8"/>
    <cellStyle name="Normal" xfId="0" builtinId="0"/>
    <cellStyle name="Normal 2" xfId="13" xr:uid="{8B39ECC2-B76E-4727-9ABE-3B289226DA28}"/>
    <cellStyle name="Normal 2 2" xfId="2" xr:uid="{DB08B0BC-AD0B-41D8-A7D6-F1868F5AAD65}"/>
    <cellStyle name="Normal 2 4" xfId="21" xr:uid="{38D4D7BB-715E-47EA-B180-F8D195868E03}"/>
    <cellStyle name="Normal 3" xfId="19" xr:uid="{45AC302B-8513-48E3-BA29-30EF22F56FB4}"/>
    <cellStyle name="Normal 3 2" xfId="29" xr:uid="{9B333CE2-0999-4AC2-958B-F35ABFA34FB2}"/>
    <cellStyle name="Normal 4" xfId="14" xr:uid="{933875F9-F950-4C05-A12D-4B58C87DB91F}"/>
    <cellStyle name="Normal 5" xfId="12" xr:uid="{5F7A35A9-29E0-4C2B-B112-2BBBD5C8CB42}"/>
    <cellStyle name="Normal 5 2" xfId="25" xr:uid="{D8BD7A2B-14BD-49F0-896D-94278D68244C}"/>
    <cellStyle name="Percent 2" xfId="18" xr:uid="{CB4236E9-EFD2-42EC-92CA-9AAD633F5679}"/>
    <cellStyle name="Percent 2 2" xfId="7" xr:uid="{851E0969-4B96-465D-A735-89AF03F2DD9A}"/>
  </cellStyles>
  <dxfs count="64">
    <dxf>
      <fill>
        <patternFill>
          <bgColor theme="4" tint="0.79998168889431442"/>
        </patternFill>
      </fill>
    </dxf>
    <dxf>
      <fill>
        <patternFill>
          <bgColor theme="4" tint="0.79998168889431442"/>
        </patternFill>
      </fill>
    </dxf>
    <dxf>
      <fill>
        <patternFill>
          <bgColor theme="5"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FFCC"/>
      <color rgb="FFEEDDFF"/>
      <color rgb="FF93DBFF"/>
      <color rgb="FF0563C1"/>
      <color rgb="FF0000E1"/>
      <color rgb="FFC6EFCE"/>
      <color rgb="FF4472C4"/>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219074</xdr:colOff>
      <xdr:row>0</xdr:row>
      <xdr:rowOff>66674</xdr:rowOff>
    </xdr:from>
    <xdr:to>
      <xdr:col>15</xdr:col>
      <xdr:colOff>390525</xdr:colOff>
      <xdr:row>0</xdr:row>
      <xdr:rowOff>735354</xdr:rowOff>
    </xdr:to>
    <xdr:pic>
      <xdr:nvPicPr>
        <xdr:cNvPr id="3" name="Picture 2">
          <a:extLst>
            <a:ext uri="{FF2B5EF4-FFF2-40B4-BE49-F238E27FC236}">
              <a16:creationId xmlns:a16="http://schemas.microsoft.com/office/drawing/2014/main" id="{F96D1F49-E578-416E-B2AB-F9BA11218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4" y="66674"/>
          <a:ext cx="8801101" cy="66868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19051</xdr:colOff>
      <xdr:row>0</xdr:row>
      <xdr:rowOff>1</xdr:rowOff>
    </xdr:from>
    <xdr:to>
      <xdr:col>0</xdr:col>
      <xdr:colOff>580185</xdr:colOff>
      <xdr:row>2</xdr:row>
      <xdr:rowOff>904875</xdr:rowOff>
    </xdr:to>
    <xdr:pic>
      <xdr:nvPicPr>
        <xdr:cNvPr id="2" name="Picture 1">
          <a:extLst>
            <a:ext uri="{FF2B5EF4-FFF2-40B4-BE49-F238E27FC236}">
              <a16:creationId xmlns:a16="http://schemas.microsoft.com/office/drawing/2014/main" id="{4C007C1D-652D-4A8C-8FD5-2BD71E198C50}"/>
            </a:ext>
          </a:extLst>
        </xdr:cNvPr>
        <xdr:cNvPicPr>
          <a:picLocks noChangeAspect="1"/>
        </xdr:cNvPicPr>
      </xdr:nvPicPr>
      <xdr:blipFill>
        <a:blip xmlns:r="http://schemas.openxmlformats.org/officeDocument/2006/relationships" r:embed="rId1"/>
        <a:stretch>
          <a:fillRect/>
        </a:stretch>
      </xdr:blipFill>
      <xdr:spPr>
        <a:xfrm>
          <a:off x="19051" y="1"/>
          <a:ext cx="561134" cy="1562099"/>
        </a:xfrm>
        <a:prstGeom prst="rect">
          <a:avLst/>
        </a:prstGeom>
      </xdr:spPr>
    </xdr:pic>
    <xdr:clientData/>
  </xdr:twoCellAnchor>
  <xdr:twoCellAnchor>
    <xdr:from>
      <xdr:col>1</xdr:col>
      <xdr:colOff>0</xdr:colOff>
      <xdr:row>0</xdr:row>
      <xdr:rowOff>9524</xdr:rowOff>
    </xdr:from>
    <xdr:to>
      <xdr:col>5</xdr:col>
      <xdr:colOff>1162050</xdr:colOff>
      <xdr:row>2</xdr:row>
      <xdr:rowOff>885825</xdr:rowOff>
    </xdr:to>
    <xdr:sp macro="" textlink="">
      <xdr:nvSpPr>
        <xdr:cNvPr id="4" name="Rectangle 3">
          <a:extLst>
            <a:ext uri="{FF2B5EF4-FFF2-40B4-BE49-F238E27FC236}">
              <a16:creationId xmlns:a16="http://schemas.microsoft.com/office/drawing/2014/main" id="{4794CAAF-EE0A-49F7-BAB1-6797CCCFD43A}"/>
            </a:ext>
          </a:extLst>
        </xdr:cNvPr>
        <xdr:cNvSpPr/>
      </xdr:nvSpPr>
      <xdr:spPr>
        <a:xfrm>
          <a:off x="581025" y="9524"/>
          <a:ext cx="6105525" cy="1533526"/>
        </a:xfrm>
        <a:prstGeom prst="rect">
          <a:avLst/>
        </a:prstGeom>
        <a:solidFill>
          <a:srgbClr val="99FFCC"/>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0000"/>
            </a:lnSpc>
            <a:spcAft>
              <a:spcPts val="0"/>
            </a:spcAft>
          </a:pPr>
          <a:r>
            <a:rPr lang="en-IE" sz="1200" b="1" kern="100">
              <a:solidFill>
                <a:srgbClr val="000000"/>
              </a:solidFill>
              <a:effectLst/>
              <a:ea typeface="Calibri" panose="020F0502020204030204" pitchFamily="34" charset="0"/>
              <a:cs typeface="Times New Roman" panose="02020603050405020304" pitchFamily="18" charset="0"/>
            </a:rPr>
            <a:t>How to claim Rental costs costs incurred by</a:t>
          </a:r>
          <a:r>
            <a:rPr lang="en-IE" sz="1200" b="1" kern="100" baseline="0">
              <a:solidFill>
                <a:srgbClr val="000000"/>
              </a:solidFill>
              <a:effectLst/>
              <a:ea typeface="Calibri" panose="020F0502020204030204" pitchFamily="34" charset="0"/>
              <a:cs typeface="Times New Roman" panose="02020603050405020304" pitchFamily="18" charset="0"/>
            </a:rPr>
            <a:t> the </a:t>
          </a:r>
          <a:r>
            <a:rPr lang="en-IE" sz="1200" b="1" kern="100">
              <a:solidFill>
                <a:srgbClr val="000000"/>
              </a:solidFill>
              <a:effectLst/>
              <a:ea typeface="Calibri" panose="020F0502020204030204" pitchFamily="34" charset="0"/>
              <a:cs typeface="Times New Roman" panose="02020603050405020304" pitchFamily="18" charset="0"/>
            </a:rPr>
            <a:t>grantee</a:t>
          </a:r>
          <a:r>
            <a:rPr lang="en-IE" sz="1200" b="1" kern="100" baseline="0">
              <a:solidFill>
                <a:srgbClr val="000000"/>
              </a:solidFill>
              <a:effectLst/>
              <a:ea typeface="Calibri" panose="020F0502020204030204" pitchFamily="34" charset="0"/>
              <a:cs typeface="Times New Roman" panose="02020603050405020304" pitchFamily="18" charset="0"/>
            </a:rPr>
            <a:t> company</a:t>
          </a:r>
          <a:r>
            <a:rPr lang="en-IE" sz="1200" b="1" kern="100">
              <a:solidFill>
                <a:srgbClr val="000000"/>
              </a:solidFill>
              <a:effectLst/>
              <a:ea typeface="Calibri" panose="020F0502020204030204" pitchFamily="34" charset="0"/>
              <a:cs typeface="Times New Roman" panose="02020603050405020304" pitchFamily="18" charset="0"/>
            </a:rPr>
            <a:t>:</a:t>
          </a:r>
        </a:p>
        <a:p>
          <a:pPr>
            <a:lnSpc>
              <a:spcPct val="100000"/>
            </a:lnSpc>
            <a:spcAft>
              <a:spcPts val="0"/>
            </a:spcAft>
          </a:pPr>
          <a:endParaRPr lang="en-IE" sz="1200" b="1" kern="100">
            <a:solidFill>
              <a:srgbClr val="000000"/>
            </a:solidFill>
            <a:effectLst/>
            <a:ea typeface="Calibri" panose="020F0502020204030204" pitchFamily="34" charset="0"/>
            <a:cs typeface="Times New Roman" panose="02020603050405020304" pitchFamily="18" charset="0"/>
          </a:endParaRPr>
        </a:p>
        <a:p>
          <a:pPr>
            <a:lnSpc>
              <a:spcPct val="100000"/>
            </a:lnSpc>
            <a:spcAft>
              <a:spcPts val="0"/>
            </a:spcAft>
          </a:pPr>
          <a:r>
            <a:rPr lang="en-IE" sz="1200">
              <a:solidFill>
                <a:schemeClr val="dk1"/>
              </a:solidFill>
              <a:effectLst/>
              <a:latin typeface="+mn-lt"/>
              <a:ea typeface="+mn-ea"/>
              <a:cs typeface="+mn-cs"/>
            </a:rPr>
            <a:t>•   The maximum grant rate will be 50% of eligible expenditure over the period of funding.</a:t>
          </a:r>
        </a:p>
        <a:p>
          <a:pPr>
            <a:lnSpc>
              <a:spcPct val="100000"/>
            </a:lnSpc>
            <a:spcAft>
              <a:spcPts val="0"/>
            </a:spcAft>
          </a:pPr>
          <a:r>
            <a:rPr lang="en-IE" sz="1200">
              <a:solidFill>
                <a:schemeClr val="dk1"/>
              </a:solidFill>
              <a:effectLst/>
              <a:latin typeface="+mn-lt"/>
              <a:ea typeface="+mn-ea"/>
              <a:cs typeface="+mn-cs"/>
            </a:rPr>
            <a:t>•   Rental/lease support is provided for maximum 24 months (within the project timeline).</a:t>
          </a:r>
        </a:p>
        <a:p>
          <a:pPr>
            <a:lnSpc>
              <a:spcPct val="100000"/>
            </a:lnSpc>
            <a:spcAft>
              <a:spcPts val="0"/>
            </a:spcAft>
          </a:pPr>
          <a:r>
            <a:rPr lang="en-IE" sz="1200">
              <a:solidFill>
                <a:schemeClr val="dk1"/>
              </a:solidFill>
              <a:effectLst/>
              <a:latin typeface="+mn-lt"/>
              <a:ea typeface="+mn-ea"/>
              <a:cs typeface="+mn-cs"/>
            </a:rPr>
            <a:t>•   The commercial lease/licence must be in the name of the grantee.</a:t>
          </a:r>
          <a:endParaRPr lang="en-IE" sz="1200" b="0" i="0" u="none" strike="noStrike">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91913</xdr:colOff>
      <xdr:row>55</xdr:row>
      <xdr:rowOff>238124</xdr:rowOff>
    </xdr:from>
    <xdr:to>
      <xdr:col>5</xdr:col>
      <xdr:colOff>1186350</xdr:colOff>
      <xdr:row>55</xdr:row>
      <xdr:rowOff>790575</xdr:rowOff>
    </xdr:to>
    <xdr:pic>
      <xdr:nvPicPr>
        <xdr:cNvPr id="2" name="Picture 1">
          <a:extLst>
            <a:ext uri="{FF2B5EF4-FFF2-40B4-BE49-F238E27FC236}">
              <a16:creationId xmlns:a16="http://schemas.microsoft.com/office/drawing/2014/main" id="{60B49310-398F-4FD1-80D6-83C1C9111967}"/>
            </a:ext>
          </a:extLst>
        </xdr:cNvPr>
        <xdr:cNvPicPr>
          <a:picLocks noChangeAspect="1"/>
        </xdr:cNvPicPr>
      </xdr:nvPicPr>
      <xdr:blipFill>
        <a:blip xmlns:r="http://schemas.openxmlformats.org/officeDocument/2006/relationships" r:embed="rId1"/>
        <a:stretch>
          <a:fillRect/>
        </a:stretch>
      </xdr:blipFill>
      <xdr:spPr>
        <a:xfrm>
          <a:off x="187163" y="13020674"/>
          <a:ext cx="6380812" cy="5524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812800</xdr:colOff>
      <xdr:row>0</xdr:row>
      <xdr:rowOff>503037</xdr:rowOff>
    </xdr:to>
    <xdr:pic>
      <xdr:nvPicPr>
        <xdr:cNvPr id="3" name="Picture 2">
          <a:extLst>
            <a:ext uri="{FF2B5EF4-FFF2-40B4-BE49-F238E27FC236}">
              <a16:creationId xmlns:a16="http://schemas.microsoft.com/office/drawing/2014/main" id="{E0587E4B-984C-4040-A135-96D953C62DA8}"/>
            </a:ext>
          </a:extLst>
        </xdr:cNvPr>
        <xdr:cNvPicPr>
          <a:picLocks noChangeAspect="1"/>
        </xdr:cNvPicPr>
      </xdr:nvPicPr>
      <xdr:blipFill>
        <a:blip xmlns:r="http://schemas.openxmlformats.org/officeDocument/2006/relationships" r:embed="rId1"/>
        <a:stretch>
          <a:fillRect/>
        </a:stretch>
      </xdr:blipFill>
      <xdr:spPr>
        <a:xfrm>
          <a:off x="88900" y="0"/>
          <a:ext cx="6921500" cy="5030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142874</xdr:colOff>
      <xdr:row>0</xdr:row>
      <xdr:rowOff>85724</xdr:rowOff>
    </xdr:from>
    <xdr:to>
      <xdr:col>5</xdr:col>
      <xdr:colOff>290738</xdr:colOff>
      <xdr:row>0</xdr:row>
      <xdr:rowOff>704849</xdr:rowOff>
    </xdr:to>
    <xdr:pic>
      <xdr:nvPicPr>
        <xdr:cNvPr id="3" name="Picture 2">
          <a:extLst>
            <a:ext uri="{FF2B5EF4-FFF2-40B4-BE49-F238E27FC236}">
              <a16:creationId xmlns:a16="http://schemas.microsoft.com/office/drawing/2014/main" id="{39A90015-ABE1-4B64-B1D3-5348D933A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599" y="85724"/>
          <a:ext cx="8148864" cy="619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0</xdr:row>
      <xdr:rowOff>66675</xdr:rowOff>
    </xdr:from>
    <xdr:to>
      <xdr:col>4</xdr:col>
      <xdr:colOff>1151551</xdr:colOff>
      <xdr:row>1</xdr:row>
      <xdr:rowOff>186525</xdr:rowOff>
    </xdr:to>
    <xdr:pic>
      <xdr:nvPicPr>
        <xdr:cNvPr id="3" name="Picture 2">
          <a:extLst>
            <a:ext uri="{FF2B5EF4-FFF2-40B4-BE49-F238E27FC236}">
              <a16:creationId xmlns:a16="http://schemas.microsoft.com/office/drawing/2014/main" id="{D52C79EE-F040-458B-8738-29857D4229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7218976" cy="548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4</xdr:col>
      <xdr:colOff>1066800</xdr:colOff>
      <xdr:row>0</xdr:row>
      <xdr:rowOff>693071</xdr:rowOff>
    </xdr:to>
    <xdr:pic>
      <xdr:nvPicPr>
        <xdr:cNvPr id="3" name="Picture 2">
          <a:extLst>
            <a:ext uri="{FF2B5EF4-FFF2-40B4-BE49-F238E27FC236}">
              <a16:creationId xmlns:a16="http://schemas.microsoft.com/office/drawing/2014/main" id="{A03AA4B4-78F9-47F4-A1CB-68965E46E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5250"/>
          <a:ext cx="7953375" cy="59782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9525</xdr:rowOff>
    </xdr:to>
    <xdr:sp macro="" textlink="">
      <xdr:nvSpPr>
        <xdr:cNvPr id="2" name="Rectangle 1">
          <a:extLst>
            <a:ext uri="{FF2B5EF4-FFF2-40B4-BE49-F238E27FC236}">
              <a16:creationId xmlns:a16="http://schemas.microsoft.com/office/drawing/2014/main" id="{4EFD72CD-E224-4C6A-94C1-C88D1879E9C8}"/>
            </a:ext>
          </a:extLst>
        </xdr:cNvPr>
        <xdr:cNvSpPr/>
      </xdr:nvSpPr>
      <xdr:spPr>
        <a:xfrm>
          <a:off x="0" y="0"/>
          <a:ext cx="514350" cy="2962275"/>
        </a:xfrm>
        <a:prstGeom prst="rect">
          <a:avLst/>
        </a:prstGeom>
        <a:solidFill>
          <a:srgbClr val="99FFCC"/>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n-IE" sz="1600" b="1">
              <a:solidFill>
                <a:schemeClr val="tx1"/>
              </a:solidFill>
            </a:rPr>
            <a:t>Instructions</a:t>
          </a:r>
        </a:p>
      </xdr:txBody>
    </xdr:sp>
    <xdr:clientData/>
  </xdr:twoCellAnchor>
  <xdr:twoCellAnchor>
    <xdr:from>
      <xdr:col>0</xdr:col>
      <xdr:colOff>390525</xdr:colOff>
      <xdr:row>0</xdr:row>
      <xdr:rowOff>0</xdr:rowOff>
    </xdr:from>
    <xdr:to>
      <xdr:col>7</xdr:col>
      <xdr:colOff>257175</xdr:colOff>
      <xdr:row>1</xdr:row>
      <xdr:rowOff>9525</xdr:rowOff>
    </xdr:to>
    <xdr:sp macro="" textlink="">
      <xdr:nvSpPr>
        <xdr:cNvPr id="5" name="Rectangle 4">
          <a:extLst>
            <a:ext uri="{FF2B5EF4-FFF2-40B4-BE49-F238E27FC236}">
              <a16:creationId xmlns:a16="http://schemas.microsoft.com/office/drawing/2014/main" id="{AA671EC3-3C9E-4269-9E21-8EC95F4FFF69}"/>
            </a:ext>
          </a:extLst>
        </xdr:cNvPr>
        <xdr:cNvSpPr/>
      </xdr:nvSpPr>
      <xdr:spPr>
        <a:xfrm>
          <a:off x="390525" y="0"/>
          <a:ext cx="9658350" cy="2962275"/>
        </a:xfrm>
        <a:prstGeom prst="rect">
          <a:avLst/>
        </a:prstGeom>
        <a:solidFill>
          <a:srgbClr val="99FFCC"/>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indent="0">
            <a:lnSpc>
              <a:spcPct val="100000"/>
            </a:lnSpc>
            <a:spcAft>
              <a:spcPts val="0"/>
            </a:spcAft>
          </a:pPr>
          <a:r>
            <a:rPr lang="en-IE" sz="1100" b="1" kern="100">
              <a:solidFill>
                <a:srgbClr val="000000"/>
              </a:solidFill>
              <a:effectLst/>
              <a:latin typeface="+mn-lt"/>
              <a:ea typeface="Calibri" panose="020F0502020204030204" pitchFamily="34" charset="0"/>
              <a:cs typeface="Times New Roman" panose="02020603050405020304" pitchFamily="18" charset="0"/>
            </a:rPr>
            <a:t>How to claim Salaries and Overheads incurred by grantee company employees.  </a:t>
          </a:r>
        </a:p>
        <a:p>
          <a:pPr>
            <a:lnSpc>
              <a:spcPct val="100000"/>
            </a:lnSpc>
            <a:spcAft>
              <a:spcPts val="0"/>
            </a:spcAft>
          </a:pPr>
          <a:r>
            <a:rPr lang="en-IE" sz="1100" b="0" kern="100" baseline="0">
              <a:solidFill>
                <a:srgbClr val="000000"/>
              </a:solidFill>
              <a:effectLst/>
              <a:ea typeface="Calibri" panose="020F0502020204030204" pitchFamily="34" charset="0"/>
              <a:cs typeface="Times New Roman" panose="02020603050405020304" pitchFamily="18" charset="0"/>
            </a:rPr>
            <a:t> </a:t>
          </a:r>
          <a:r>
            <a:rPr lang="en-IE" sz="1100" b="0" kern="100">
              <a:solidFill>
                <a:srgbClr val="000000"/>
              </a:solidFill>
              <a:effectLst/>
              <a:ea typeface="Calibri" panose="020F0502020204030204" pitchFamily="34" charset="0"/>
              <a:cs typeface="Times New Roman" panose="02020603050405020304" pitchFamily="18" charset="0"/>
            </a:rPr>
            <a:t>Complete table for salaries </a:t>
          </a:r>
          <a:r>
            <a:rPr lang="en-IE" sz="1100" b="0" kern="100" baseline="0">
              <a:solidFill>
                <a:srgbClr val="000000"/>
              </a:solidFill>
              <a:effectLst/>
              <a:ea typeface="Calibri" panose="020F0502020204030204" pitchFamily="34" charset="0"/>
              <a:cs typeface="Times New Roman" panose="02020603050405020304" pitchFamily="18" charset="0"/>
            </a:rPr>
            <a:t>as appropriate</a:t>
          </a:r>
          <a:endParaRPr lang="en-IE" sz="1100" b="0" kern="100">
            <a:solidFill>
              <a:srgbClr val="000000"/>
            </a:solidFill>
            <a:effectLst/>
            <a:ea typeface="Calibri" panose="020F0502020204030204" pitchFamily="34" charset="0"/>
            <a:cs typeface="Times New Roman" panose="02020603050405020304" pitchFamily="18" charset="0"/>
          </a:endParaRPr>
        </a:p>
        <a:p>
          <a:pPr>
            <a:lnSpc>
              <a:spcPct val="107000"/>
            </a:lnSpc>
            <a:spcAft>
              <a:spcPts val="0"/>
            </a:spcAft>
          </a:pPr>
          <a:endParaRPr lang="en-IE" sz="800" b="1" kern="100">
            <a:effectLst/>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A maximum grant of up to 50% of eligible salary, capped at €100k gross salary (excluding Employer's PRSI, bonuses, pensions or any other payments) per person per annum or €50k grant per person per annum, whichever is the lesser over a period of three (3) years.</a:t>
          </a:r>
        </a:p>
        <a:p>
          <a:pPr marL="342900" lvl="0" indent="-342900">
            <a:lnSpc>
              <a:spcPct val="107000"/>
            </a:lnSpc>
            <a:spcAft>
              <a:spcPts val="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Only salary costs in respect of time spent on the work programme shall be deemed eligible costs.</a:t>
          </a:r>
        </a:p>
        <a:p>
          <a:pPr marL="342900" lvl="0" indent="-342900">
            <a:lnSpc>
              <a:spcPct val="107000"/>
            </a:lnSpc>
            <a:spcAft>
              <a:spcPts val="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Roles for which funding has been approved by Enterprise Ireland must be clearly assigned with responsibilities relating to the implementation of the work programme.</a:t>
          </a:r>
        </a:p>
        <a:p>
          <a:pPr marL="342900" lvl="0" indent="-342900">
            <a:lnSpc>
              <a:spcPct val="107000"/>
            </a:lnSpc>
            <a:spcAft>
              <a:spcPts val="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Personnel must have fixed term contracts and be employed directly by the Grantee Company to drive the various elements of the work programme over the period of funding. </a:t>
          </a:r>
        </a:p>
        <a:p>
          <a:pPr marL="342900" lvl="0" indent="-342900">
            <a:lnSpc>
              <a:spcPct val="107000"/>
            </a:lnSpc>
            <a:spcAft>
              <a:spcPts val="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Employee time spent at a trade fair cannot be claimed.</a:t>
          </a:r>
        </a:p>
        <a:p>
          <a:pPr marL="342900" lvl="0" indent="-342900">
            <a:lnSpc>
              <a:spcPct val="107000"/>
            </a:lnSpc>
            <a:spcAft>
              <a:spcPts val="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A maximum of four personnel can be supported for funding in Stream Two to drive the various elements of the cluster programme.</a:t>
          </a:r>
        </a:p>
        <a:p>
          <a:pPr marL="342900" lvl="0" indent="-342900">
            <a:lnSpc>
              <a:spcPct val="107000"/>
            </a:lnSpc>
            <a:spcAft>
              <a:spcPts val="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Only key management personnel or key technical personnel charged with the management and delivery of the overall project or specific elements of the proposed project will be eligible for support.</a:t>
          </a:r>
        </a:p>
        <a:p>
          <a:pPr marL="342900" lvl="0" indent="-342900">
            <a:lnSpc>
              <a:spcPct val="107000"/>
            </a:lnSpc>
            <a:spcAft>
              <a:spcPts val="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Each entry has been given a </a:t>
          </a:r>
          <a:r>
            <a:rPr lang="en-IE" sz="1100" b="1" kern="100">
              <a:solidFill>
                <a:srgbClr val="000000"/>
              </a:solidFill>
              <a:effectLst/>
              <a:ea typeface="Calibri" panose="020F0502020204030204" pitchFamily="34" charset="0"/>
              <a:cs typeface="Times New Roman" panose="02020603050405020304" pitchFamily="18" charset="0"/>
            </a:rPr>
            <a:t>pre-populated</a:t>
          </a:r>
          <a:r>
            <a:rPr lang="en-IE" sz="1100" kern="100">
              <a:solidFill>
                <a:srgbClr val="000000"/>
              </a:solidFill>
              <a:effectLst/>
              <a:ea typeface="Calibri" panose="020F0502020204030204" pitchFamily="34" charset="0"/>
              <a:cs typeface="Times New Roman" panose="02020603050405020304" pitchFamily="18" charset="0"/>
            </a:rPr>
            <a:t> "Item No.". Please ensure that the corresponding invoice and proof of payment i.e. bank statement are clearly marked with the item no. that it corresponds with. The Item No. can be found in Column A of each individual category tabs. </a:t>
          </a:r>
          <a:endParaRPr lang="en-IE" sz="1100" kern="100">
            <a:effectLst/>
            <a:ea typeface="Calibri" panose="020F0502020204030204" pitchFamily="34" charset="0"/>
            <a:cs typeface="Times New Roman" panose="02020603050405020304" pitchFamily="18" charset="0"/>
          </a:endParaRPr>
        </a:p>
        <a:p>
          <a:pPr>
            <a:lnSpc>
              <a:spcPct val="107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a:t>
          </a:r>
          <a:endParaRPr lang="en-IE" sz="1100" kern="100">
            <a:effectLst/>
            <a:ea typeface="Calibri" panose="020F0502020204030204" pitchFamily="34" charset="0"/>
            <a:cs typeface="Times New Roman" panose="02020603050405020304" pitchFamily="18" charset="0"/>
          </a:endParaRPr>
        </a:p>
      </xdr:txBody>
    </xdr:sp>
    <xdr:clientData/>
  </xdr:twoCellAnchor>
  <xdr:twoCellAnchor>
    <xdr:from>
      <xdr:col>7</xdr:col>
      <xdr:colOff>219075</xdr:colOff>
      <xdr:row>0</xdr:row>
      <xdr:rowOff>0</xdr:rowOff>
    </xdr:from>
    <xdr:to>
      <xdr:col>13</xdr:col>
      <xdr:colOff>1143000</xdr:colOff>
      <xdr:row>1</xdr:row>
      <xdr:rowOff>9525</xdr:rowOff>
    </xdr:to>
    <xdr:sp macro="" textlink="">
      <xdr:nvSpPr>
        <xdr:cNvPr id="6" name="Rectangle 5">
          <a:extLst>
            <a:ext uri="{FF2B5EF4-FFF2-40B4-BE49-F238E27FC236}">
              <a16:creationId xmlns:a16="http://schemas.microsoft.com/office/drawing/2014/main" id="{E8D02A21-CA8E-48E7-BCF3-BEE0CCCB384A}"/>
            </a:ext>
          </a:extLst>
        </xdr:cNvPr>
        <xdr:cNvSpPr/>
      </xdr:nvSpPr>
      <xdr:spPr>
        <a:xfrm>
          <a:off x="10613231" y="0"/>
          <a:ext cx="5876925" cy="2962275"/>
        </a:xfrm>
        <a:prstGeom prst="rect">
          <a:avLst/>
        </a:prstGeom>
        <a:solidFill>
          <a:srgbClr val="99FFCC"/>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5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a:t>
          </a:r>
          <a:r>
            <a:rPr lang="en-IE" sz="1100" b="1" kern="100">
              <a:solidFill>
                <a:srgbClr val="000000"/>
              </a:solidFill>
              <a:effectLst/>
              <a:ea typeface="Calibri" panose="020F0502020204030204" pitchFamily="34" charset="0"/>
              <a:cs typeface="Times New Roman" panose="02020603050405020304" pitchFamily="18" charset="0"/>
            </a:rPr>
            <a:t>Overheads:</a:t>
          </a:r>
        </a:p>
        <a:p>
          <a:pPr>
            <a:lnSpc>
              <a:spcPct val="105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Note the costs of administration, finance, IT support etc., are considered overheads and covered under the overhead allowance calculated at 15% of eligible salary costs and supported at 50%. </a:t>
          </a:r>
        </a:p>
        <a:p>
          <a:pPr>
            <a:lnSpc>
              <a:spcPct val="105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Do not itemise overhead expenditure. </a:t>
          </a:r>
        </a:p>
        <a:p>
          <a:pPr>
            <a:lnSpc>
              <a:spcPct val="105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No evidence of expenditure or proof of payment is required for overheads.  </a:t>
          </a:r>
        </a:p>
        <a:p>
          <a:pPr>
            <a:lnSpc>
              <a:spcPct val="105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Overheads are calculated as a percentage of certified Salary/Wages.  </a:t>
          </a:r>
        </a:p>
        <a:p>
          <a:pPr>
            <a:lnSpc>
              <a:spcPct val="105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Please refer to your Letter of Offer to establish if you have been approved overheads as part of your Smart Regions grant.</a:t>
          </a:r>
        </a:p>
        <a:p>
          <a:pPr>
            <a:lnSpc>
              <a:spcPct val="105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a:t>
          </a:r>
          <a:endParaRPr lang="en-IE" sz="1100" kern="100">
            <a:effectLst/>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19050</xdr:colOff>
      <xdr:row>1</xdr:row>
      <xdr:rowOff>0</xdr:rowOff>
    </xdr:to>
    <xdr:sp macro="" textlink="">
      <xdr:nvSpPr>
        <xdr:cNvPr id="4" name="Rectangle 3">
          <a:extLst>
            <a:ext uri="{FF2B5EF4-FFF2-40B4-BE49-F238E27FC236}">
              <a16:creationId xmlns:a16="http://schemas.microsoft.com/office/drawing/2014/main" id="{4B3DEAF7-A587-40B4-A8DE-5ED1888984B4}"/>
            </a:ext>
          </a:extLst>
        </xdr:cNvPr>
        <xdr:cNvSpPr/>
      </xdr:nvSpPr>
      <xdr:spPr>
        <a:xfrm>
          <a:off x="0" y="622300"/>
          <a:ext cx="539750" cy="2838450"/>
        </a:xfrm>
        <a:prstGeom prst="rect">
          <a:avLst/>
        </a:prstGeom>
        <a:solidFill>
          <a:srgbClr val="99FFCC"/>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n-IE" sz="1600" b="1">
              <a:solidFill>
                <a:schemeClr val="tx1"/>
              </a:solidFill>
            </a:rPr>
            <a:t>Instructions</a:t>
          </a:r>
        </a:p>
      </xdr:txBody>
    </xdr:sp>
    <xdr:clientData/>
  </xdr:twoCellAnchor>
  <xdr:twoCellAnchor>
    <xdr:from>
      <xdr:col>1</xdr:col>
      <xdr:colOff>27305</xdr:colOff>
      <xdr:row>0</xdr:row>
      <xdr:rowOff>3175</xdr:rowOff>
    </xdr:from>
    <xdr:to>
      <xdr:col>3</xdr:col>
      <xdr:colOff>1997075</xdr:colOff>
      <xdr:row>1</xdr:row>
      <xdr:rowOff>3175</xdr:rowOff>
    </xdr:to>
    <xdr:sp macro="" textlink="">
      <xdr:nvSpPr>
        <xdr:cNvPr id="6" name="Rectangle 5">
          <a:extLst>
            <a:ext uri="{FF2B5EF4-FFF2-40B4-BE49-F238E27FC236}">
              <a16:creationId xmlns:a16="http://schemas.microsoft.com/office/drawing/2014/main" id="{84F261C4-DB83-4A44-AFDA-5DE7F92C47FC}"/>
            </a:ext>
          </a:extLst>
        </xdr:cNvPr>
        <xdr:cNvSpPr/>
      </xdr:nvSpPr>
      <xdr:spPr>
        <a:xfrm>
          <a:off x="522605" y="3175"/>
          <a:ext cx="5532120" cy="2962275"/>
        </a:xfrm>
        <a:prstGeom prst="rect">
          <a:avLst/>
        </a:prstGeom>
        <a:solidFill>
          <a:srgbClr val="99FFCC"/>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indent="0">
            <a:lnSpc>
              <a:spcPct val="100000"/>
            </a:lnSpc>
            <a:spcAft>
              <a:spcPts val="0"/>
            </a:spcAft>
          </a:pPr>
          <a:r>
            <a:rPr lang="en-IE" sz="1100" b="1" kern="100">
              <a:solidFill>
                <a:srgbClr val="000000"/>
              </a:solidFill>
              <a:effectLst/>
              <a:latin typeface="+mn-lt"/>
              <a:ea typeface="Calibri" panose="020F0502020204030204" pitchFamily="34" charset="0"/>
              <a:cs typeface="Times New Roman" panose="02020603050405020304" pitchFamily="18" charset="0"/>
            </a:rPr>
            <a:t>How to claim Travel and Subsistence incurred by grantee company employees.  </a:t>
          </a:r>
        </a:p>
        <a:p>
          <a:pPr>
            <a:lnSpc>
              <a:spcPct val="100000"/>
            </a:lnSpc>
            <a:spcAft>
              <a:spcPts val="0"/>
            </a:spcAft>
          </a:pPr>
          <a:r>
            <a:rPr lang="en-IE" sz="1100" b="0" kern="100" baseline="0">
              <a:solidFill>
                <a:srgbClr val="000000"/>
              </a:solidFill>
              <a:effectLst/>
              <a:ea typeface="Calibri" panose="020F0502020204030204" pitchFamily="34" charset="0"/>
              <a:cs typeface="Times New Roman" panose="02020603050405020304" pitchFamily="18" charset="0"/>
            </a:rPr>
            <a:t> </a:t>
          </a:r>
          <a:r>
            <a:rPr lang="en-IE" sz="1100" b="0" kern="100">
              <a:solidFill>
                <a:srgbClr val="000000"/>
              </a:solidFill>
              <a:effectLst/>
              <a:ea typeface="Calibri" panose="020F0502020204030204" pitchFamily="34" charset="0"/>
              <a:cs typeface="Times New Roman" panose="02020603050405020304" pitchFamily="18" charset="0"/>
            </a:rPr>
            <a:t>Complete table for subsistence, for travel or for mileage</a:t>
          </a:r>
          <a:r>
            <a:rPr lang="en-IE" sz="1100" b="0" kern="100" baseline="0">
              <a:solidFill>
                <a:srgbClr val="000000"/>
              </a:solidFill>
              <a:effectLst/>
              <a:ea typeface="Calibri" panose="020F0502020204030204" pitchFamily="34" charset="0"/>
              <a:cs typeface="Times New Roman" panose="02020603050405020304" pitchFamily="18" charset="0"/>
            </a:rPr>
            <a:t> as appropriate</a:t>
          </a:r>
          <a:endParaRPr lang="en-IE" sz="1100" b="0" kern="100">
            <a:solidFill>
              <a:srgbClr val="000000"/>
            </a:solidFill>
            <a:effectLst/>
            <a:ea typeface="Calibri" panose="020F0502020204030204" pitchFamily="34" charset="0"/>
            <a:cs typeface="Times New Roman" panose="02020603050405020304" pitchFamily="18" charset="0"/>
          </a:endParaRPr>
        </a:p>
        <a:p>
          <a:pPr>
            <a:lnSpc>
              <a:spcPct val="107000"/>
            </a:lnSpc>
            <a:spcAft>
              <a:spcPts val="0"/>
            </a:spcAft>
          </a:pPr>
          <a:endParaRPr lang="en-IE" sz="800" b="1" kern="100">
            <a:effectLst/>
            <a:ea typeface="Calibri" panose="020F0502020204030204" pitchFamily="34" charset="0"/>
            <a:cs typeface="Times New Roman" panose="02020603050405020304" pitchFamily="18" charset="0"/>
          </a:endParaRPr>
        </a:p>
        <a:p>
          <a:pPr marL="342900" lvl="0" indent="-342900">
            <a:lnSpc>
              <a:spcPct val="107000"/>
            </a:lnSpc>
            <a:spcAft>
              <a:spcPts val="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Travel &amp; Subsistence is to support</a:t>
          </a:r>
          <a:r>
            <a:rPr lang="en-IE" sz="1100" kern="100">
              <a:solidFill>
                <a:sysClr val="windowText" lastClr="000000"/>
              </a:solidFill>
              <a:effectLst/>
              <a:ea typeface="Calibri" panose="020F0502020204030204" pitchFamily="34" charset="0"/>
              <a:cs typeface="Times New Roman" panose="02020603050405020304" pitchFamily="18" charset="0"/>
            </a:rPr>
            <a:t> </a:t>
          </a:r>
          <a:r>
            <a:rPr lang="en-IE" sz="1100" kern="100">
              <a:solidFill>
                <a:srgbClr val="000000"/>
              </a:solidFill>
              <a:effectLst/>
              <a:ea typeface="Calibri" panose="020F0502020204030204" pitchFamily="34" charset="0"/>
              <a:cs typeface="Times New Roman" panose="02020603050405020304" pitchFamily="18" charset="0"/>
            </a:rPr>
            <a:t>travel which can be shown to have been reasonably and wholly incurred to implement the work programme. </a:t>
          </a:r>
        </a:p>
        <a:p>
          <a:pPr marL="342900" lvl="0" indent="-342900">
            <a:lnSpc>
              <a:spcPct val="107000"/>
            </a:lnSpc>
            <a:spcAft>
              <a:spcPts val="0"/>
            </a:spcAft>
            <a:buFont typeface="Calibri" panose="020F0502020204030204" pitchFamily="34" charset="0"/>
            <a:buChar char="•"/>
          </a:pPr>
          <a:r>
            <a:rPr lang="en-IE" sz="1100" kern="100">
              <a:effectLst/>
              <a:ea typeface="Calibri" panose="020F0502020204030204" pitchFamily="34" charset="0"/>
              <a:cs typeface="Times New Roman" panose="02020603050405020304" pitchFamily="18" charset="0"/>
            </a:rPr>
            <a:t>Note that ONLY staff on the grantee payroll are eligible for support.	</a:t>
          </a:r>
        </a:p>
        <a:p>
          <a:pPr marL="342900" lvl="0" indent="-342900">
            <a:lnSpc>
              <a:spcPct val="107000"/>
            </a:lnSpc>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This also includes attendance and participation at trade fairs.  </a:t>
          </a:r>
          <a:endParaRPr lang="en-IE" sz="1100" kern="100">
            <a:effectLst/>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All travel expenses are subject to Enterprise Ireland’s current rate of travel and subsistence.</a:t>
          </a:r>
          <a:endParaRPr lang="en-IE" sz="1100" kern="100">
            <a:effectLst/>
            <a:ea typeface="Calibri" panose="020F0502020204030204" pitchFamily="34" charset="0"/>
            <a:cs typeface="Times New Roman" panose="02020603050405020304" pitchFamily="18" charset="0"/>
          </a:endParaRPr>
        </a:p>
        <a:p>
          <a:pPr>
            <a:lnSpc>
              <a:spcPct val="107000"/>
            </a:lnSpc>
            <a:spcAft>
              <a:spcPts val="800"/>
            </a:spcAft>
          </a:pPr>
          <a:r>
            <a:rPr lang="en-IE" sz="1100" b="1" kern="100">
              <a:solidFill>
                <a:srgbClr val="000000"/>
              </a:solidFill>
              <a:effectLst/>
              <a:ea typeface="Calibri" panose="020F0502020204030204" pitchFamily="34" charset="0"/>
              <a:cs typeface="Times New Roman" panose="02020603050405020304" pitchFamily="18" charset="0"/>
            </a:rPr>
            <a:t>Economy Airline/Ferry/Rail Travel Costs:   </a:t>
          </a:r>
          <a:r>
            <a:rPr lang="en-IE" sz="1100" b="1" kern="100">
              <a:solidFill>
                <a:sysClr val="windowText" lastClr="000000"/>
              </a:solidFill>
              <a:effectLst/>
              <a:ea typeface="Calibri" panose="020F0502020204030204" pitchFamily="34" charset="0"/>
              <a:cs typeface="Times New Roman" panose="02020603050405020304" pitchFamily="18" charset="0"/>
            </a:rPr>
            <a:t>Submit the origianl itinerary email</a:t>
          </a:r>
          <a:r>
            <a:rPr lang="en-IE" sz="1100" kern="100">
              <a:solidFill>
                <a:srgbClr val="000000"/>
              </a:solidFill>
              <a:effectLst/>
              <a:ea typeface="Calibri" panose="020F0502020204030204" pitchFamily="34" charset="0"/>
              <a:cs typeface="Times New Roman" panose="02020603050405020304" pitchFamily="18" charset="0"/>
            </a:rPr>
            <a:t>.  No Proof of payment is needed for e-tickets.  Tickets must confirm an outward and return journey to calculate appropriate subsistence for each journey.  Airline tickets must state name, destination, travel dates, cost </a:t>
          </a:r>
          <a:r>
            <a:rPr lang="en-IE" sz="1100" kern="100">
              <a:solidFill>
                <a:sysClr val="windowText" lastClr="000000"/>
              </a:solidFill>
              <a:effectLst/>
              <a:ea typeface="Calibri" panose="020F0502020204030204" pitchFamily="34" charset="0"/>
              <a:cs typeface="Times New Roman" panose="02020603050405020304" pitchFamily="18" charset="0"/>
            </a:rPr>
            <a:t>and time/date of booking.</a:t>
          </a:r>
        </a:p>
        <a:p>
          <a:pPr>
            <a:lnSpc>
              <a:spcPct val="107000"/>
            </a:lnSpc>
            <a:spcAft>
              <a:spcPts val="800"/>
            </a:spcAft>
          </a:pPr>
          <a:r>
            <a:rPr lang="en-IE" sz="1100" b="1" kern="100">
              <a:solidFill>
                <a:srgbClr val="000000"/>
              </a:solidFill>
              <a:effectLst/>
              <a:ea typeface="Calibri" panose="020F0502020204030204" pitchFamily="34" charset="0"/>
              <a:cs typeface="Times New Roman" panose="02020603050405020304" pitchFamily="18" charset="0"/>
            </a:rPr>
            <a:t>Economy Car Hire:   </a:t>
          </a:r>
          <a:r>
            <a:rPr lang="en-IE" sz="1100" b="0" kern="100">
              <a:solidFill>
                <a:srgbClr val="000000"/>
              </a:solidFill>
              <a:effectLst/>
              <a:ea typeface="Calibri" panose="020F0502020204030204" pitchFamily="34" charset="0"/>
              <a:cs typeface="Times New Roman" panose="02020603050405020304" pitchFamily="18" charset="0"/>
            </a:rPr>
            <a:t>Su</a:t>
          </a:r>
          <a:r>
            <a:rPr lang="en-IE" sz="1100" kern="100">
              <a:solidFill>
                <a:srgbClr val="000000"/>
              </a:solidFill>
              <a:effectLst/>
              <a:ea typeface="Calibri" panose="020F0502020204030204" pitchFamily="34" charset="0"/>
              <a:cs typeface="Times New Roman" panose="02020603050405020304" pitchFamily="18" charset="0"/>
            </a:rPr>
            <a:t>bmit receipt/invoice and proof of payment.  Mileage is ineligible on hire cars.</a:t>
          </a:r>
          <a:endParaRPr lang="en-IE" sz="1100" kern="100">
            <a:effectLst/>
            <a:ea typeface="Calibri" panose="020F0502020204030204" pitchFamily="34" charset="0"/>
            <a:cs typeface="Times New Roman" panose="02020603050405020304" pitchFamily="18" charset="0"/>
          </a:endParaRPr>
        </a:p>
        <a:p>
          <a:pPr>
            <a:lnSpc>
              <a:spcPct val="107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a:t>
          </a:r>
          <a:endParaRPr lang="en-IE" sz="1100" kern="100">
            <a:effectLst/>
            <a:ea typeface="Calibri" panose="020F0502020204030204" pitchFamily="34" charset="0"/>
            <a:cs typeface="Times New Roman" panose="02020603050405020304" pitchFamily="18" charset="0"/>
          </a:endParaRPr>
        </a:p>
        <a:p>
          <a:pPr>
            <a:lnSpc>
              <a:spcPct val="107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a:t>
          </a:r>
          <a:endParaRPr lang="en-IE" sz="1100" kern="100">
            <a:effectLst/>
            <a:ea typeface="Calibri" panose="020F0502020204030204" pitchFamily="34" charset="0"/>
            <a:cs typeface="Times New Roman" panose="02020603050405020304" pitchFamily="18" charset="0"/>
          </a:endParaRPr>
        </a:p>
      </xdr:txBody>
    </xdr:sp>
    <xdr:clientData/>
  </xdr:twoCellAnchor>
  <xdr:twoCellAnchor>
    <xdr:from>
      <xdr:col>3</xdr:col>
      <xdr:colOff>1285874</xdr:colOff>
      <xdr:row>0</xdr:row>
      <xdr:rowOff>0</xdr:rowOff>
    </xdr:from>
    <xdr:to>
      <xdr:col>10</xdr:col>
      <xdr:colOff>790575</xdr:colOff>
      <xdr:row>1</xdr:row>
      <xdr:rowOff>0</xdr:rowOff>
    </xdr:to>
    <xdr:sp macro="" textlink="">
      <xdr:nvSpPr>
        <xdr:cNvPr id="9" name="Rectangle 8">
          <a:extLst>
            <a:ext uri="{FF2B5EF4-FFF2-40B4-BE49-F238E27FC236}">
              <a16:creationId xmlns:a16="http://schemas.microsoft.com/office/drawing/2014/main" id="{7DA09E49-B845-4695-B7BB-591CFEF391B9}"/>
            </a:ext>
          </a:extLst>
        </xdr:cNvPr>
        <xdr:cNvSpPr/>
      </xdr:nvSpPr>
      <xdr:spPr>
        <a:xfrm>
          <a:off x="6486524" y="0"/>
          <a:ext cx="7715251" cy="2962275"/>
        </a:xfrm>
        <a:prstGeom prst="rect">
          <a:avLst/>
        </a:prstGeom>
        <a:solidFill>
          <a:srgbClr val="99FFCC"/>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6000"/>
            </a:lnSpc>
            <a:spcAft>
              <a:spcPts val="800"/>
            </a:spcAft>
          </a:pPr>
          <a:r>
            <a:rPr lang="en-IE" sz="1100" b="1" kern="100">
              <a:solidFill>
                <a:srgbClr val="000000"/>
              </a:solidFill>
              <a:effectLst/>
              <a:ea typeface="Calibri" panose="020F0502020204030204" pitchFamily="34" charset="0"/>
              <a:cs typeface="Times New Roman" panose="02020603050405020304" pitchFamily="18" charset="0"/>
            </a:rPr>
            <a:t>Mileage: (Only Overseas mileage is eligible)</a:t>
          </a:r>
          <a:endParaRPr lang="en-IE" sz="1100" kern="100">
            <a:effectLst/>
            <a:ea typeface="Calibri" panose="020F0502020204030204" pitchFamily="34" charset="0"/>
            <a:cs typeface="Times New Roman" panose="02020603050405020304" pitchFamily="18" charset="0"/>
          </a:endParaRPr>
        </a:p>
        <a:p>
          <a:pPr marL="342900" lvl="0" indent="-342900">
            <a:lnSpc>
              <a:spcPct val="107000"/>
            </a:lnSpc>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Mileage rate of 60 cent/Km applies.</a:t>
          </a:r>
          <a:endParaRPr lang="en-IE" sz="1100" kern="100">
            <a:effectLst/>
            <a:ea typeface="Calibri" panose="020F0502020204030204" pitchFamily="34" charset="0"/>
            <a:cs typeface="Times New Roman" panose="02020603050405020304" pitchFamily="18" charset="0"/>
          </a:endParaRPr>
        </a:p>
        <a:p>
          <a:pPr marL="342900" lvl="0" indent="-342900">
            <a:lnSpc>
              <a:spcPct val="107000"/>
            </a:lnSpc>
            <a:buFont typeface="Calibri" panose="020F0502020204030204" pitchFamily="34" charset="0"/>
            <a:buChar char="•"/>
          </a:pPr>
          <a:r>
            <a:rPr lang="en-IE" sz="1100" kern="100">
              <a:solidFill>
                <a:sysClr val="windowText" lastClr="000000"/>
              </a:solidFill>
              <a:effectLst/>
              <a:ea typeface="Calibri" panose="020F0502020204030204" pitchFamily="34" charset="0"/>
              <a:cs typeface="Times New Roman" panose="02020603050405020304" pitchFamily="18" charset="0"/>
            </a:rPr>
            <a:t>Insert details of trip(s) by confirming the Eircodes of both the Starting and Finishing point in Destination &amp; Purpose column</a:t>
          </a:r>
          <a:r>
            <a:rPr lang="en-IE" sz="1100" kern="100">
              <a:solidFill>
                <a:srgbClr val="0070C0"/>
              </a:solidFill>
              <a:effectLst/>
              <a:ea typeface="Calibri" panose="020F0502020204030204" pitchFamily="34" charset="0"/>
              <a:cs typeface="Times New Roman" panose="02020603050405020304" pitchFamily="18" charset="0"/>
            </a:rPr>
            <a:t>. </a:t>
          </a:r>
        </a:p>
        <a:p>
          <a:pPr marL="342900" lvl="0" indent="-342900">
            <a:lnSpc>
              <a:spcPct val="107000"/>
            </a:lnSpc>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Insert the URL for route planner mileage calculation.</a:t>
          </a:r>
          <a:endParaRPr lang="en-IE" sz="1100" kern="100">
            <a:effectLst/>
            <a:ea typeface="Calibri" panose="020F0502020204030204" pitchFamily="34" charset="0"/>
            <a:cs typeface="Times New Roman" panose="02020603050405020304" pitchFamily="18" charset="0"/>
          </a:endParaRPr>
        </a:p>
        <a:p>
          <a:pPr marL="342900" lvl="0" indent="-342900">
            <a:lnSpc>
              <a:spcPct val="107000"/>
            </a:lnSpc>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Insert the journey length in kilometres (Km).  </a:t>
          </a:r>
          <a:endParaRPr lang="en-IE" sz="1100" kern="100">
            <a:effectLst/>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Calibri" panose="020F0502020204030204" pitchFamily="34" charset="0"/>
            <a:buChar char="•"/>
          </a:pPr>
          <a:r>
            <a:rPr lang="en-IE" sz="1100" kern="100">
              <a:solidFill>
                <a:srgbClr val="000000"/>
              </a:solidFill>
              <a:effectLst/>
              <a:ea typeface="Calibri" panose="020F0502020204030204" pitchFamily="34" charset="0"/>
              <a:cs typeface="Times New Roman" panose="02020603050405020304" pitchFamily="18" charset="0"/>
            </a:rPr>
            <a:t>Mileage rate is inclusive of fuel.  Do not submit fuel costs/receipts with this claim. </a:t>
          </a:r>
          <a:endParaRPr lang="en-IE" sz="1100" kern="100">
            <a:effectLst/>
            <a:ea typeface="Calibri" panose="020F0502020204030204" pitchFamily="34" charset="0"/>
            <a:cs typeface="Times New Roman" panose="02020603050405020304" pitchFamily="18" charset="0"/>
          </a:endParaRPr>
        </a:p>
        <a:p>
          <a:pPr>
            <a:lnSpc>
              <a:spcPct val="100000"/>
            </a:lnSpc>
            <a:spcAft>
              <a:spcPts val="0"/>
            </a:spcAft>
          </a:pPr>
          <a:r>
            <a:rPr lang="en-IE" sz="500" kern="100">
              <a:solidFill>
                <a:srgbClr val="000000"/>
              </a:solidFill>
              <a:effectLst/>
              <a:ea typeface="Calibri" panose="020F0502020204030204" pitchFamily="34" charset="0"/>
              <a:cs typeface="Times New Roman" panose="02020603050405020304" pitchFamily="18" charset="0"/>
            </a:rPr>
            <a:t> </a:t>
          </a:r>
          <a:r>
            <a:rPr lang="en-IE" sz="1100" b="1" kern="100">
              <a:solidFill>
                <a:srgbClr val="000000"/>
              </a:solidFill>
              <a:effectLst/>
              <a:ea typeface="Calibri" panose="020F0502020204030204" pitchFamily="34" charset="0"/>
              <a:cs typeface="Times New Roman" panose="02020603050405020304" pitchFamily="18" charset="0"/>
            </a:rPr>
            <a:t>Subsistence Rates:  	</a:t>
          </a:r>
          <a:r>
            <a:rPr lang="en-IE" sz="1100" kern="100">
              <a:solidFill>
                <a:srgbClr val="000000"/>
              </a:solidFill>
              <a:effectLst/>
              <a:latin typeface="+mn-lt"/>
              <a:ea typeface="Calibri" panose="020F0502020204030204" pitchFamily="34" charset="0"/>
              <a:cs typeface="Times New Roman" panose="02020603050405020304" pitchFamily="18" charset="0"/>
            </a:rPr>
            <a:t>Daily Allowance Rate,</a:t>
          </a:r>
          <a:r>
            <a:rPr lang="en-IE" sz="1100" kern="100" baseline="0">
              <a:solidFill>
                <a:srgbClr val="000000"/>
              </a:solidFill>
              <a:effectLst/>
              <a:latin typeface="+mn-lt"/>
              <a:ea typeface="Calibri" panose="020F0502020204030204" pitchFamily="34" charset="0"/>
              <a:cs typeface="Times New Roman" panose="02020603050405020304" pitchFamily="18" charset="0"/>
            </a:rPr>
            <a:t> o</a:t>
          </a:r>
          <a:r>
            <a:rPr lang="en-IE" sz="1100" kern="100">
              <a:solidFill>
                <a:srgbClr val="000000"/>
              </a:solidFill>
              <a:effectLst/>
              <a:latin typeface="+mn-lt"/>
              <a:ea typeface="Calibri" panose="020F0502020204030204" pitchFamily="34" charset="0"/>
              <a:cs typeface="Times New Roman" panose="02020603050405020304" pitchFamily="18" charset="0"/>
            </a:rPr>
            <a:t>verseas   = €60	 </a:t>
          </a:r>
        </a:p>
        <a:p>
          <a:pPr>
            <a:lnSpc>
              <a:spcPct val="100000"/>
            </a:lnSpc>
            <a:spcAft>
              <a:spcPts val="0"/>
            </a:spcAft>
          </a:pPr>
          <a:r>
            <a:rPr lang="en-IE" sz="1100" kern="100">
              <a:solidFill>
                <a:srgbClr val="000000"/>
              </a:solidFill>
              <a:effectLst/>
              <a:latin typeface="+mn-lt"/>
              <a:ea typeface="Calibri" panose="020F0502020204030204" pitchFamily="34" charset="0"/>
              <a:cs typeface="Times New Roman" panose="02020603050405020304" pitchFamily="18" charset="0"/>
            </a:rPr>
            <a:t>		24 Hr Allowance Rate, domestic = €150</a:t>
          </a:r>
        </a:p>
        <a:p>
          <a:pPr>
            <a:lnSpc>
              <a:spcPct val="100000"/>
            </a:lnSpc>
            <a:spcAft>
              <a:spcPts val="0"/>
            </a:spcAft>
          </a:pPr>
          <a:r>
            <a:rPr lang="en-IE" sz="1100" kern="100">
              <a:solidFill>
                <a:srgbClr val="000000"/>
              </a:solidFill>
              <a:effectLst/>
              <a:latin typeface="+mn-lt"/>
              <a:ea typeface="Calibri" panose="020F0502020204030204" pitchFamily="34" charset="0"/>
              <a:cs typeface="Times New Roman" panose="02020603050405020304" pitchFamily="18" charset="0"/>
            </a:rPr>
            <a:t>		24 Hr Allowance Rate, overseas   = €200</a:t>
          </a:r>
        </a:p>
        <a:p>
          <a:pPr>
            <a:lnSpc>
              <a:spcPct val="100000"/>
            </a:lnSpc>
            <a:spcAft>
              <a:spcPts val="0"/>
            </a:spcAft>
          </a:pPr>
          <a:r>
            <a:rPr lang="en-IE" sz="1100" kern="100">
              <a:solidFill>
                <a:srgbClr val="000000"/>
              </a:solidFill>
              <a:effectLst/>
              <a:latin typeface="+mn-lt"/>
              <a:ea typeface="Calibri" panose="020F0502020204030204" pitchFamily="34" charset="0"/>
              <a:cs typeface="Times New Roman" panose="02020603050405020304" pitchFamily="18" charset="0"/>
            </a:rPr>
            <a:t>	</a:t>
          </a:r>
        </a:p>
        <a:p>
          <a:pPr>
            <a:lnSpc>
              <a:spcPct val="100000"/>
            </a:lnSpc>
            <a:spcAft>
              <a:spcPts val="0"/>
            </a:spcAft>
          </a:pPr>
          <a:r>
            <a:rPr lang="en-IE" sz="1100" kern="100">
              <a:solidFill>
                <a:srgbClr val="000000"/>
              </a:solidFill>
              <a:effectLst/>
              <a:latin typeface="+mn-lt"/>
              <a:ea typeface="Calibri" panose="020F0502020204030204" pitchFamily="34" charset="0"/>
              <a:cs typeface="Times New Roman" panose="02020603050405020304" pitchFamily="18" charset="0"/>
            </a:rPr>
            <a:t>Note the Subsistence rate covers all out of pocket expenses including hotels, meals, taxis, parking, local fares, incidentals etc.  </a:t>
          </a:r>
        </a:p>
        <a:p>
          <a:pPr>
            <a:lnSpc>
              <a:spcPct val="100000"/>
            </a:lnSpc>
            <a:spcAft>
              <a:spcPts val="0"/>
            </a:spcAft>
          </a:pPr>
          <a:r>
            <a:rPr lang="en-IE" sz="1100" b="1" kern="100">
              <a:solidFill>
                <a:srgbClr val="000000"/>
              </a:solidFill>
              <a:effectLst/>
              <a:latin typeface="+mn-lt"/>
              <a:ea typeface="Calibri" panose="020F0502020204030204" pitchFamily="34" charset="0"/>
              <a:cs typeface="Times New Roman" panose="02020603050405020304" pitchFamily="18" charset="0"/>
            </a:rPr>
            <a:t>Do not submit </a:t>
          </a:r>
          <a:r>
            <a:rPr lang="en-IE" sz="1100" kern="100">
              <a:solidFill>
                <a:srgbClr val="000000"/>
              </a:solidFill>
              <a:effectLst/>
              <a:latin typeface="+mn-lt"/>
              <a:ea typeface="Calibri" panose="020F0502020204030204" pitchFamily="34" charset="0"/>
              <a:cs typeface="Times New Roman" panose="02020603050405020304" pitchFamily="18" charset="0"/>
            </a:rPr>
            <a:t>any invoices/receipts or proof of payment for subsistence.  Subsistence amount must agree with the Trip Information section.  24Hr allowance applies only when claiming an overnight stay.</a:t>
          </a:r>
          <a:endParaRPr lang="en-IE" sz="1100" kern="100">
            <a:effectLst/>
            <a:ea typeface="Calibri" panose="020F0502020204030204" pitchFamily="34" charset="0"/>
            <a:cs typeface="Times New Roman" panose="02020603050405020304" pitchFamily="18" charset="0"/>
          </a:endParaRPr>
        </a:p>
        <a:p>
          <a:pPr>
            <a:lnSpc>
              <a:spcPct val="105000"/>
            </a:lnSpc>
            <a:spcAft>
              <a:spcPts val="800"/>
            </a:spcAft>
          </a:pPr>
          <a:r>
            <a:rPr lang="en-IE" sz="1100" kern="100">
              <a:solidFill>
                <a:srgbClr val="000000"/>
              </a:solidFill>
              <a:effectLst/>
              <a:ea typeface="Calibri" panose="020F0502020204030204" pitchFamily="34" charset="0"/>
              <a:cs typeface="Times New Roman" panose="02020603050405020304" pitchFamily="18" charset="0"/>
            </a:rPr>
            <a:t> </a:t>
          </a:r>
          <a:endParaRPr lang="en-IE" sz="1100" kern="100">
            <a:effectLst/>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437309</xdr:colOff>
      <xdr:row>0</xdr:row>
      <xdr:rowOff>2705100</xdr:rowOff>
    </xdr:to>
    <xdr:pic>
      <xdr:nvPicPr>
        <xdr:cNvPr id="2" name="Picture 1">
          <a:extLst>
            <a:ext uri="{FF2B5EF4-FFF2-40B4-BE49-F238E27FC236}">
              <a16:creationId xmlns:a16="http://schemas.microsoft.com/office/drawing/2014/main" id="{528257DD-AE3B-4DAA-AF43-14C12784263C}"/>
            </a:ext>
          </a:extLst>
        </xdr:cNvPr>
        <xdr:cNvPicPr>
          <a:picLocks noChangeAspect="1"/>
        </xdr:cNvPicPr>
      </xdr:nvPicPr>
      <xdr:blipFill>
        <a:blip xmlns:r="http://schemas.openxmlformats.org/officeDocument/2006/relationships" r:embed="rId1"/>
        <a:stretch>
          <a:fillRect/>
        </a:stretch>
      </xdr:blipFill>
      <xdr:spPr>
        <a:xfrm>
          <a:off x="0" y="0"/>
          <a:ext cx="551609" cy="2705100"/>
        </a:xfrm>
        <a:prstGeom prst="rect">
          <a:avLst/>
        </a:prstGeom>
      </xdr:spPr>
    </xdr:pic>
    <xdr:clientData/>
  </xdr:twoCellAnchor>
  <xdr:twoCellAnchor>
    <xdr:from>
      <xdr:col>1</xdr:col>
      <xdr:colOff>438150</xdr:colOff>
      <xdr:row>0</xdr:row>
      <xdr:rowOff>9524</xdr:rowOff>
    </xdr:from>
    <xdr:to>
      <xdr:col>13</xdr:col>
      <xdr:colOff>419100</xdr:colOff>
      <xdr:row>0</xdr:row>
      <xdr:rowOff>2686050</xdr:rowOff>
    </xdr:to>
    <xdr:sp macro="" textlink="">
      <xdr:nvSpPr>
        <xdr:cNvPr id="4" name="Rectangle 3">
          <a:extLst>
            <a:ext uri="{FF2B5EF4-FFF2-40B4-BE49-F238E27FC236}">
              <a16:creationId xmlns:a16="http://schemas.microsoft.com/office/drawing/2014/main" id="{F8D81487-D77D-44FB-B561-4C617D1C5EB6}"/>
            </a:ext>
          </a:extLst>
        </xdr:cNvPr>
        <xdr:cNvSpPr/>
      </xdr:nvSpPr>
      <xdr:spPr>
        <a:xfrm>
          <a:off x="552450" y="9524"/>
          <a:ext cx="10020300" cy="2676526"/>
        </a:xfrm>
        <a:prstGeom prst="rect">
          <a:avLst/>
        </a:prstGeom>
        <a:solidFill>
          <a:srgbClr val="99FFCC"/>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0000"/>
            </a:lnSpc>
            <a:spcAft>
              <a:spcPts val="0"/>
            </a:spcAft>
          </a:pPr>
          <a:r>
            <a:rPr lang="en-IE" sz="1200" b="1" kern="100">
              <a:solidFill>
                <a:srgbClr val="000000"/>
              </a:solidFill>
              <a:effectLst/>
              <a:ea typeface="Calibri" panose="020F0502020204030204" pitchFamily="34" charset="0"/>
              <a:cs typeface="Times New Roman" panose="02020603050405020304" pitchFamily="18" charset="0"/>
            </a:rPr>
            <a:t>Note:</a:t>
          </a:r>
        </a:p>
        <a:p>
          <a:pPr>
            <a:lnSpc>
              <a:spcPct val="100000"/>
            </a:lnSpc>
            <a:spcAft>
              <a:spcPts val="0"/>
            </a:spcAft>
          </a:pPr>
          <a:r>
            <a:rPr lang="en-IE" sz="1200" b="0" i="0" u="none" strike="noStrike">
              <a:solidFill>
                <a:schemeClr val="dk1"/>
              </a:solidFill>
              <a:effectLst/>
              <a:latin typeface="+mn-lt"/>
              <a:ea typeface="+mn-ea"/>
              <a:cs typeface="+mn-cs"/>
            </a:rPr>
            <a:t>•  Approved Trade Fairs only are eligible for support.</a:t>
          </a:r>
        </a:p>
        <a:p>
          <a:pPr>
            <a:lnSpc>
              <a:spcPct val="100000"/>
            </a:lnSpc>
            <a:spcAft>
              <a:spcPts val="0"/>
            </a:spcAft>
          </a:pPr>
          <a:r>
            <a:rPr lang="en-IE" sz="1200" b="0" i="0" u="none" strike="noStrike">
              <a:solidFill>
                <a:schemeClr val="dk1"/>
              </a:solidFill>
              <a:effectLst/>
              <a:latin typeface="+mn-lt"/>
              <a:ea typeface="+mn-ea"/>
              <a:cs typeface="+mn-cs"/>
            </a:rPr>
            <a:t>•  Entry fees for non company employees are ineligible.</a:t>
          </a:r>
        </a:p>
        <a:p>
          <a:pPr>
            <a:lnSpc>
              <a:spcPct val="100000"/>
            </a:lnSpc>
            <a:spcAft>
              <a:spcPts val="0"/>
            </a:spcAft>
          </a:pPr>
          <a:r>
            <a:rPr lang="en-IE" sz="1200" b="0" i="0" u="none" strike="noStrike">
              <a:solidFill>
                <a:schemeClr val="dk1"/>
              </a:solidFill>
              <a:effectLst/>
              <a:latin typeface="+mn-lt"/>
              <a:ea typeface="+mn-ea"/>
              <a:cs typeface="+mn-cs"/>
            </a:rPr>
            <a:t>•  The maximum grant for Trade Fair participation is €75,000.</a:t>
          </a:r>
        </a:p>
        <a:p>
          <a:pPr>
            <a:lnSpc>
              <a:spcPct val="100000"/>
            </a:lnSpc>
            <a:spcAft>
              <a:spcPts val="0"/>
            </a:spcAft>
          </a:pPr>
          <a:endParaRPr lang="en-IE" sz="1200" b="0" i="0" u="none" strike="noStrike">
            <a:solidFill>
              <a:schemeClr val="dk1"/>
            </a:solidFill>
            <a:effectLst/>
            <a:latin typeface="+mn-lt"/>
            <a:ea typeface="+mn-ea"/>
            <a:cs typeface="+mn-cs"/>
          </a:endParaRPr>
        </a:p>
        <a:p>
          <a:pPr>
            <a:lnSpc>
              <a:spcPct val="100000"/>
            </a:lnSpc>
            <a:spcAft>
              <a:spcPts val="0"/>
            </a:spcAft>
          </a:pPr>
          <a:r>
            <a:rPr lang="en-IE" sz="1200" b="1">
              <a:solidFill>
                <a:schemeClr val="dk1"/>
              </a:solidFill>
              <a:effectLst/>
              <a:latin typeface="+mn-lt"/>
              <a:ea typeface="+mn-ea"/>
              <a:cs typeface="+mn-cs"/>
            </a:rPr>
            <a:t>Stand Set-Up and Installation Costs:</a:t>
          </a:r>
        </a:p>
        <a:p>
          <a:pPr>
            <a:lnSpc>
              <a:spcPct val="100000"/>
            </a:lnSpc>
            <a:spcAft>
              <a:spcPts val="0"/>
            </a:spcAft>
          </a:pPr>
          <a:r>
            <a:rPr lang="en-IE" sz="1200">
              <a:solidFill>
                <a:schemeClr val="dk1"/>
              </a:solidFill>
              <a:effectLst/>
              <a:latin typeface="+mn-lt"/>
              <a:ea typeface="+mn-ea"/>
              <a:cs typeface="+mn-cs"/>
            </a:rPr>
            <a:t>•  This can include transportation costs for products/exhibit, installation costs at the event (excluding own employee labour).</a:t>
          </a:r>
        </a:p>
        <a:p>
          <a:pPr>
            <a:lnSpc>
              <a:spcPct val="100000"/>
            </a:lnSpc>
            <a:spcAft>
              <a:spcPts val="0"/>
            </a:spcAft>
          </a:pPr>
          <a:r>
            <a:rPr lang="en-IE" sz="1200">
              <a:solidFill>
                <a:schemeClr val="dk1"/>
              </a:solidFill>
              <a:effectLst/>
              <a:latin typeface="+mn-lt"/>
              <a:ea typeface="+mn-ea"/>
              <a:cs typeface="+mn-cs"/>
            </a:rPr>
            <a:t>•  Rental cost of equipment/ICT for the stand e.g. Lighting, Projectors, Laptops, Display Monitors etc. </a:t>
          </a:r>
        </a:p>
        <a:p>
          <a:pPr>
            <a:lnSpc>
              <a:spcPct val="100000"/>
            </a:lnSpc>
            <a:spcAft>
              <a:spcPts val="0"/>
            </a:spcAft>
          </a:pPr>
          <a:r>
            <a:rPr lang="en-IE" sz="1200">
              <a:solidFill>
                <a:schemeClr val="dk1"/>
              </a:solidFill>
              <a:effectLst/>
              <a:latin typeface="+mn-lt"/>
              <a:ea typeface="+mn-ea"/>
              <a:cs typeface="+mn-cs"/>
            </a:rPr>
            <a:t>•  Costs relating to stock/samples or purchase of equipment/ICT is not eligible.</a:t>
          </a:r>
        </a:p>
        <a:p>
          <a:pPr>
            <a:lnSpc>
              <a:spcPct val="100000"/>
            </a:lnSpc>
            <a:spcAft>
              <a:spcPts val="0"/>
            </a:spcAft>
          </a:pPr>
          <a:endParaRPr lang="en-IE" sz="1200">
            <a:solidFill>
              <a:schemeClr val="dk1"/>
            </a:solidFill>
            <a:effectLst/>
            <a:latin typeface="+mn-lt"/>
            <a:ea typeface="+mn-ea"/>
            <a:cs typeface="+mn-cs"/>
          </a:endParaRPr>
        </a:p>
        <a:p>
          <a:pPr>
            <a:lnSpc>
              <a:spcPct val="100000"/>
            </a:lnSpc>
            <a:spcAft>
              <a:spcPts val="0"/>
            </a:spcAft>
          </a:pPr>
          <a:r>
            <a:rPr lang="en-IE" sz="1100" b="1" i="0" u="none" strike="noStrike">
              <a:solidFill>
                <a:schemeClr val="dk1"/>
              </a:solidFill>
              <a:effectLst/>
              <a:latin typeface="+mn-lt"/>
              <a:ea typeface="+mn-ea"/>
              <a:cs typeface="+mn-cs"/>
            </a:rPr>
            <a:t>Trade Fair Overheads/Sundries:</a:t>
          </a:r>
        </a:p>
        <a:p>
          <a:pPr>
            <a:lnSpc>
              <a:spcPct val="100000"/>
            </a:lnSpc>
            <a:spcAft>
              <a:spcPts val="0"/>
            </a:spcAft>
          </a:pPr>
          <a:r>
            <a:rPr lang="en-IE" sz="1200">
              <a:solidFill>
                <a:schemeClr val="dk1"/>
              </a:solidFill>
              <a:effectLst/>
              <a:latin typeface="+mn-lt"/>
              <a:ea typeface="+mn-ea"/>
              <a:cs typeface="+mn-cs"/>
            </a:rPr>
            <a:t>•  If included in original application, expenditure of €500 is allowable towards the cost of trade show related promotional material, brochure design/printing costs, translation costs etc.  </a:t>
          </a:r>
        </a:p>
        <a:p>
          <a:pPr>
            <a:lnSpc>
              <a:spcPct val="100000"/>
            </a:lnSpc>
            <a:spcAft>
              <a:spcPts val="0"/>
            </a:spcAft>
          </a:pPr>
          <a:r>
            <a:rPr lang="en-IE" sz="1100" b="0" i="0" u="none" strike="noStrike">
              <a:solidFill>
                <a:schemeClr val="dk1"/>
              </a:solidFill>
              <a:effectLst/>
              <a:latin typeface="+mn-lt"/>
              <a:ea typeface="+mn-ea"/>
              <a:cs typeface="+mn-cs"/>
            </a:rPr>
            <a:t>•  Please provide details of sundry costs - no proof of payment is required for these sundry costs.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9526</xdr:rowOff>
    </xdr:from>
    <xdr:to>
      <xdr:col>0</xdr:col>
      <xdr:colOff>570660</xdr:colOff>
      <xdr:row>2</xdr:row>
      <xdr:rowOff>952501</xdr:rowOff>
    </xdr:to>
    <xdr:pic>
      <xdr:nvPicPr>
        <xdr:cNvPr id="2" name="Picture 1">
          <a:extLst>
            <a:ext uri="{FF2B5EF4-FFF2-40B4-BE49-F238E27FC236}">
              <a16:creationId xmlns:a16="http://schemas.microsoft.com/office/drawing/2014/main" id="{4B83EB40-BC00-46D8-BFA0-4FE3ADA603BD}"/>
            </a:ext>
          </a:extLst>
        </xdr:cNvPr>
        <xdr:cNvPicPr>
          <a:picLocks noChangeAspect="1"/>
        </xdr:cNvPicPr>
      </xdr:nvPicPr>
      <xdr:blipFill>
        <a:blip xmlns:r="http://schemas.openxmlformats.org/officeDocument/2006/relationships" r:embed="rId1"/>
        <a:stretch>
          <a:fillRect/>
        </a:stretch>
      </xdr:blipFill>
      <xdr:spPr>
        <a:xfrm>
          <a:off x="0" y="9526"/>
          <a:ext cx="570660" cy="1600200"/>
        </a:xfrm>
        <a:prstGeom prst="rect">
          <a:avLst/>
        </a:prstGeom>
      </xdr:spPr>
    </xdr:pic>
    <xdr:clientData/>
  </xdr:twoCellAnchor>
  <xdr:twoCellAnchor>
    <xdr:from>
      <xdr:col>0</xdr:col>
      <xdr:colOff>552450</xdr:colOff>
      <xdr:row>0</xdr:row>
      <xdr:rowOff>19050</xdr:rowOff>
    </xdr:from>
    <xdr:to>
      <xdr:col>8</xdr:col>
      <xdr:colOff>727075</xdr:colOff>
      <xdr:row>2</xdr:row>
      <xdr:rowOff>933451</xdr:rowOff>
    </xdr:to>
    <xdr:sp macro="" textlink="">
      <xdr:nvSpPr>
        <xdr:cNvPr id="4" name="Rectangle 3">
          <a:extLst>
            <a:ext uri="{FF2B5EF4-FFF2-40B4-BE49-F238E27FC236}">
              <a16:creationId xmlns:a16="http://schemas.microsoft.com/office/drawing/2014/main" id="{02633066-5602-49B6-969E-8C8A41A71053}"/>
            </a:ext>
          </a:extLst>
        </xdr:cNvPr>
        <xdr:cNvSpPr/>
      </xdr:nvSpPr>
      <xdr:spPr>
        <a:xfrm>
          <a:off x="552450" y="19050"/>
          <a:ext cx="8747125" cy="1571626"/>
        </a:xfrm>
        <a:prstGeom prst="rect">
          <a:avLst/>
        </a:prstGeom>
        <a:solidFill>
          <a:srgbClr val="99FFCC"/>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0000"/>
            </a:lnSpc>
            <a:spcAft>
              <a:spcPts val="0"/>
            </a:spcAft>
          </a:pPr>
          <a:r>
            <a:rPr lang="en-IE" sz="1200" b="1" kern="100">
              <a:solidFill>
                <a:srgbClr val="000000"/>
              </a:solidFill>
              <a:effectLst/>
              <a:ea typeface="Calibri" panose="020F0502020204030204" pitchFamily="34" charset="0"/>
              <a:cs typeface="Times New Roman" panose="02020603050405020304" pitchFamily="18" charset="0"/>
            </a:rPr>
            <a:t>How to claim Promotion costs incurred by</a:t>
          </a:r>
          <a:r>
            <a:rPr lang="en-IE" sz="1200" b="1" kern="100" baseline="0">
              <a:solidFill>
                <a:srgbClr val="000000"/>
              </a:solidFill>
              <a:effectLst/>
              <a:ea typeface="Calibri" panose="020F0502020204030204" pitchFamily="34" charset="0"/>
              <a:cs typeface="Times New Roman" panose="02020603050405020304" pitchFamily="18" charset="0"/>
            </a:rPr>
            <a:t> the </a:t>
          </a:r>
          <a:r>
            <a:rPr lang="en-IE" sz="1200" b="1" kern="100">
              <a:solidFill>
                <a:srgbClr val="000000"/>
              </a:solidFill>
              <a:effectLst/>
              <a:ea typeface="Calibri" panose="020F0502020204030204" pitchFamily="34" charset="0"/>
              <a:cs typeface="Times New Roman" panose="02020603050405020304" pitchFamily="18" charset="0"/>
            </a:rPr>
            <a:t>grantee</a:t>
          </a:r>
          <a:r>
            <a:rPr lang="en-IE" sz="1200" b="1" kern="100" baseline="0">
              <a:solidFill>
                <a:srgbClr val="000000"/>
              </a:solidFill>
              <a:effectLst/>
              <a:ea typeface="Calibri" panose="020F0502020204030204" pitchFamily="34" charset="0"/>
              <a:cs typeface="Times New Roman" panose="02020603050405020304" pitchFamily="18" charset="0"/>
            </a:rPr>
            <a:t> company</a:t>
          </a:r>
          <a:r>
            <a:rPr lang="en-IE" sz="1200" b="1" kern="100">
              <a:solidFill>
                <a:srgbClr val="000000"/>
              </a:solidFill>
              <a:effectLst/>
              <a:ea typeface="Calibri" panose="020F0502020204030204" pitchFamily="34" charset="0"/>
              <a:cs typeface="Times New Roman" panose="02020603050405020304" pitchFamily="18" charset="0"/>
            </a:rPr>
            <a:t>:</a:t>
          </a:r>
        </a:p>
        <a:p>
          <a:pPr>
            <a:lnSpc>
              <a:spcPct val="100000"/>
            </a:lnSpc>
            <a:spcAft>
              <a:spcPts val="0"/>
            </a:spcAft>
          </a:pPr>
          <a:endParaRPr lang="en-IE" sz="1200" b="1" kern="100">
            <a:solidFill>
              <a:srgbClr val="000000"/>
            </a:solidFill>
            <a:effectLst/>
            <a:ea typeface="Calibri" panose="020F0502020204030204" pitchFamily="34" charset="0"/>
            <a:cs typeface="Times New Roman" panose="02020603050405020304" pitchFamily="18" charset="0"/>
          </a:endParaRPr>
        </a:p>
        <a:p>
          <a:pPr>
            <a:lnSpc>
              <a:spcPct val="100000"/>
            </a:lnSpc>
            <a:spcAft>
              <a:spcPts val="0"/>
            </a:spcAft>
          </a:pPr>
          <a:r>
            <a:rPr lang="en-IE" sz="1200">
              <a:solidFill>
                <a:schemeClr val="dk1"/>
              </a:solidFill>
              <a:effectLst/>
              <a:latin typeface="+mn-lt"/>
              <a:ea typeface="+mn-ea"/>
              <a:cs typeface="+mn-cs"/>
            </a:rPr>
            <a:t>• </a:t>
          </a:r>
          <a:r>
            <a:rPr lang="en-IE" sz="1200" b="0" i="0" u="none" strike="noStrike">
              <a:solidFill>
                <a:schemeClr val="dk1"/>
              </a:solidFill>
              <a:effectLst/>
              <a:latin typeface="+mn-lt"/>
              <a:ea typeface="+mn-ea"/>
              <a:cs typeface="+mn-cs"/>
            </a:rPr>
            <a:t>Please refer to your Letter of Offer to confirm what expenditure has been approved. </a:t>
          </a:r>
        </a:p>
        <a:p>
          <a:pPr>
            <a:lnSpc>
              <a:spcPct val="100000"/>
            </a:lnSpc>
            <a:spcAft>
              <a:spcPts val="0"/>
            </a:spcAft>
          </a:pPr>
          <a:r>
            <a:rPr lang="en-IE" sz="1200">
              <a:solidFill>
                <a:schemeClr val="dk1"/>
              </a:solidFill>
              <a:effectLst/>
              <a:latin typeface="+mn-lt"/>
              <a:ea typeface="+mn-ea"/>
              <a:cs typeface="+mn-cs"/>
            </a:rPr>
            <a:t>• </a:t>
          </a:r>
          <a:r>
            <a:rPr lang="en-IE" sz="1200" b="0" i="0" u="none" strike="noStrike">
              <a:solidFill>
                <a:schemeClr val="dk1"/>
              </a:solidFill>
              <a:effectLst/>
              <a:latin typeface="+mn-lt"/>
              <a:ea typeface="+mn-ea"/>
              <a:cs typeface="+mn-cs"/>
            </a:rPr>
            <a:t>This may include awareness events, promotional material and website costs (excluding design)</a:t>
          </a:r>
        </a:p>
        <a:p>
          <a:pPr>
            <a:lnSpc>
              <a:spcPct val="100000"/>
            </a:lnSpc>
            <a:spcAft>
              <a:spcPts val="0"/>
            </a:spcAft>
          </a:pPr>
          <a:r>
            <a:rPr lang="en-IE" sz="1200">
              <a:solidFill>
                <a:schemeClr val="dk1"/>
              </a:solidFill>
              <a:effectLst/>
              <a:latin typeface="+mn-lt"/>
              <a:ea typeface="+mn-ea"/>
              <a:cs typeface="+mn-cs"/>
            </a:rPr>
            <a:t>• </a:t>
          </a:r>
          <a:r>
            <a:rPr lang="en-IE" sz="1200" b="0" i="0" u="none" strike="noStrike">
              <a:solidFill>
                <a:schemeClr val="dk1"/>
              </a:solidFill>
              <a:effectLst/>
              <a:latin typeface="+mn-lt"/>
              <a:ea typeface="+mn-ea"/>
              <a:cs typeface="+mn-cs"/>
            </a:rPr>
            <a:t>Please include details in the claim form for promotional materials costs and attach copy of invoices with proof of payment.  </a:t>
          </a:r>
        </a:p>
        <a:p>
          <a:pPr>
            <a:lnSpc>
              <a:spcPct val="100000"/>
            </a:lnSpc>
            <a:spcAft>
              <a:spcPts val="0"/>
            </a:spcAft>
          </a:pPr>
          <a:r>
            <a:rPr lang="en-IE" sz="1200">
              <a:solidFill>
                <a:schemeClr val="dk1"/>
              </a:solidFill>
              <a:effectLst/>
              <a:latin typeface="+mn-lt"/>
              <a:ea typeface="+mn-ea"/>
              <a:cs typeface="+mn-cs"/>
            </a:rPr>
            <a:t>• </a:t>
          </a:r>
          <a:r>
            <a:rPr lang="en-IE" sz="1200" b="0" i="0" u="none" strike="noStrike">
              <a:solidFill>
                <a:schemeClr val="dk1"/>
              </a:solidFill>
              <a:effectLst/>
              <a:latin typeface="+mn-lt"/>
              <a:ea typeface="+mn-ea"/>
              <a:cs typeface="+mn-cs"/>
            </a:rPr>
            <a:t>Maximum grant of €9,000 or 50% of eligible costs, whichever is the</a:t>
          </a:r>
          <a:r>
            <a:rPr lang="en-IE" sz="1200" b="0" i="0" u="none" strike="noStrike" baseline="0">
              <a:solidFill>
                <a:schemeClr val="dk1"/>
              </a:solidFill>
              <a:effectLst/>
              <a:latin typeface="+mn-lt"/>
              <a:ea typeface="+mn-ea"/>
              <a:cs typeface="+mn-cs"/>
            </a:rPr>
            <a:t> lesser.</a:t>
          </a:r>
        </a:p>
        <a:p>
          <a:pPr>
            <a:lnSpc>
              <a:spcPct val="100000"/>
            </a:lnSpc>
            <a:spcAft>
              <a:spcPts val="0"/>
            </a:spcAft>
          </a:pPr>
          <a:r>
            <a:rPr lang="en-IE" sz="1200">
              <a:solidFill>
                <a:schemeClr val="dk1"/>
              </a:solidFill>
              <a:effectLst/>
              <a:latin typeface="+mn-lt"/>
              <a:ea typeface="+mn-ea"/>
              <a:cs typeface="+mn-cs"/>
            </a:rPr>
            <a:t>• </a:t>
          </a:r>
          <a:r>
            <a:rPr lang="en-IE" sz="1200" b="0" i="0" u="none" strike="noStrike" baseline="0">
              <a:solidFill>
                <a:schemeClr val="dk1"/>
              </a:solidFill>
              <a:effectLst/>
              <a:latin typeface="+mn-lt"/>
              <a:ea typeface="+mn-ea"/>
              <a:cs typeface="+mn-cs"/>
            </a:rPr>
            <a:t>Travel costs to and from a function or taxis are not permitted. </a:t>
          </a:r>
        </a:p>
        <a:p>
          <a:pPr>
            <a:lnSpc>
              <a:spcPct val="100000"/>
            </a:lnSpc>
            <a:spcAft>
              <a:spcPts val="0"/>
            </a:spcAft>
          </a:pPr>
          <a:endParaRPr lang="en-IE" sz="1100" b="0" i="0" u="none" strike="noStrike">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0</xdr:row>
      <xdr:rowOff>19050</xdr:rowOff>
    </xdr:from>
    <xdr:to>
      <xdr:col>10</xdr:col>
      <xdr:colOff>1055370</xdr:colOff>
      <xdr:row>2</xdr:row>
      <xdr:rowOff>1409700</xdr:rowOff>
    </xdr:to>
    <xdr:sp macro="" textlink="">
      <xdr:nvSpPr>
        <xdr:cNvPr id="2" name="Rectangle 1">
          <a:extLst>
            <a:ext uri="{FF2B5EF4-FFF2-40B4-BE49-F238E27FC236}">
              <a16:creationId xmlns:a16="http://schemas.microsoft.com/office/drawing/2014/main" id="{691E4D14-C82D-4B6E-BD6B-09197B3343D1}"/>
            </a:ext>
          </a:extLst>
        </xdr:cNvPr>
        <xdr:cNvSpPr/>
      </xdr:nvSpPr>
      <xdr:spPr>
        <a:xfrm>
          <a:off x="533400" y="19050"/>
          <a:ext cx="13828395" cy="1962150"/>
        </a:xfrm>
        <a:prstGeom prst="rect">
          <a:avLst/>
        </a:prstGeom>
        <a:solidFill>
          <a:srgbClr val="99FFCC"/>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0000"/>
            </a:lnSpc>
            <a:spcAft>
              <a:spcPts val="0"/>
            </a:spcAft>
          </a:pPr>
          <a:r>
            <a:rPr lang="en-IE" sz="1200" b="1" kern="100">
              <a:solidFill>
                <a:srgbClr val="000000"/>
              </a:solidFill>
              <a:effectLst/>
              <a:ea typeface="Calibri" panose="020F0502020204030204" pitchFamily="34" charset="0"/>
              <a:cs typeface="Times New Roman" panose="02020603050405020304" pitchFamily="18" charset="0"/>
            </a:rPr>
            <a:t>How to claim Organisation of Training Programmes/Consultancy costs incurred by</a:t>
          </a:r>
          <a:r>
            <a:rPr lang="en-IE" sz="1200" b="1" kern="100" baseline="0">
              <a:solidFill>
                <a:srgbClr val="000000"/>
              </a:solidFill>
              <a:effectLst/>
              <a:ea typeface="Calibri" panose="020F0502020204030204" pitchFamily="34" charset="0"/>
              <a:cs typeface="Times New Roman" panose="02020603050405020304" pitchFamily="18" charset="0"/>
            </a:rPr>
            <a:t> the </a:t>
          </a:r>
          <a:r>
            <a:rPr lang="en-IE" sz="1200" b="1" kern="100">
              <a:solidFill>
                <a:srgbClr val="000000"/>
              </a:solidFill>
              <a:effectLst/>
              <a:ea typeface="Calibri" panose="020F0502020204030204" pitchFamily="34" charset="0"/>
              <a:cs typeface="Times New Roman" panose="02020603050405020304" pitchFamily="18" charset="0"/>
            </a:rPr>
            <a:t>grantee</a:t>
          </a:r>
          <a:r>
            <a:rPr lang="en-IE" sz="1200" b="1" kern="100" baseline="0">
              <a:solidFill>
                <a:srgbClr val="000000"/>
              </a:solidFill>
              <a:effectLst/>
              <a:ea typeface="Calibri" panose="020F0502020204030204" pitchFamily="34" charset="0"/>
              <a:cs typeface="Times New Roman" panose="02020603050405020304" pitchFamily="18" charset="0"/>
            </a:rPr>
            <a:t> company</a:t>
          </a:r>
          <a:r>
            <a:rPr lang="en-IE" sz="1200" b="1" kern="100">
              <a:solidFill>
                <a:srgbClr val="000000"/>
              </a:solidFill>
              <a:effectLst/>
              <a:ea typeface="Calibri" panose="020F0502020204030204" pitchFamily="34" charset="0"/>
              <a:cs typeface="Times New Roman" panose="02020603050405020304" pitchFamily="18" charset="0"/>
            </a:rPr>
            <a:t>:</a:t>
          </a:r>
        </a:p>
        <a:p>
          <a:pPr>
            <a:lnSpc>
              <a:spcPct val="100000"/>
            </a:lnSpc>
            <a:spcAft>
              <a:spcPts val="0"/>
            </a:spcAft>
          </a:pPr>
          <a:br>
            <a:rPr lang="en-IE" sz="1200" b="0" i="0" u="none" strike="noStrike">
              <a:solidFill>
                <a:schemeClr val="dk1"/>
              </a:solidFill>
              <a:effectLst/>
              <a:latin typeface="+mn-lt"/>
              <a:ea typeface="+mn-ea"/>
              <a:cs typeface="+mn-cs"/>
            </a:rPr>
          </a:br>
          <a:r>
            <a:rPr lang="en-IE" sz="1200" b="0" i="0" u="none" strike="noStrike">
              <a:solidFill>
                <a:schemeClr val="dk1"/>
              </a:solidFill>
              <a:effectLst/>
              <a:latin typeface="+mn-lt"/>
              <a:ea typeface="+mn-ea"/>
              <a:cs typeface="+mn-cs"/>
            </a:rPr>
            <a:t>•  External daily rates may vary, but Enterprise Ireland support is limited to the first €900 per day including all travel and other costs.</a:t>
          </a:r>
          <a:br>
            <a:rPr lang="en-IE" sz="1200" b="0" i="0" u="none" strike="noStrike">
              <a:solidFill>
                <a:schemeClr val="dk1"/>
              </a:solidFill>
              <a:effectLst/>
              <a:latin typeface="+mn-lt"/>
              <a:ea typeface="+mn-ea"/>
              <a:cs typeface="+mn-cs"/>
            </a:rPr>
          </a:br>
          <a:r>
            <a:rPr lang="en-IE" sz="1200" b="0" i="0" u="none" strike="noStrike">
              <a:solidFill>
                <a:schemeClr val="dk1"/>
              </a:solidFill>
              <a:effectLst/>
              <a:latin typeface="+mn-lt"/>
              <a:ea typeface="+mn-ea"/>
              <a:cs typeface="+mn-cs"/>
            </a:rPr>
            <a:t>•  Where there is more than one consultancy firm involved on the project, the rate applies to each firm separately.</a:t>
          </a:r>
          <a:br>
            <a:rPr lang="en-IE" sz="1200" b="0" i="0" u="none" strike="noStrike">
              <a:solidFill>
                <a:schemeClr val="dk1"/>
              </a:solidFill>
              <a:effectLst/>
              <a:latin typeface="+mn-lt"/>
              <a:ea typeface="+mn-ea"/>
              <a:cs typeface="+mn-cs"/>
            </a:rPr>
          </a:br>
          <a:r>
            <a:rPr lang="en-IE" sz="1200" b="0" i="0" u="none" strike="noStrike">
              <a:solidFill>
                <a:schemeClr val="dk1"/>
              </a:solidFill>
              <a:effectLst/>
              <a:latin typeface="+mn-lt"/>
              <a:ea typeface="+mn-ea"/>
              <a:cs typeface="+mn-cs"/>
            </a:rPr>
            <a:t>•  For each invoice claimed, you must submit a copy of Bank or Company Credit Card Statement as proof of payment.</a:t>
          </a:r>
          <a:r>
            <a:rPr lang="en-IE" sz="1200" b="0" i="0" u="none" strike="noStrike" baseline="0">
              <a:solidFill>
                <a:schemeClr val="dk1"/>
              </a:solidFill>
              <a:effectLst/>
              <a:latin typeface="+mn-lt"/>
              <a:ea typeface="+mn-ea"/>
              <a:cs typeface="+mn-cs"/>
            </a:rPr>
            <a:t>                                                                                                                                                                                                                             •  Proof of Payment must show the Grantee Company Name, BIC and IBAN (or account number and sort code)</a:t>
          </a:r>
          <a:br>
            <a:rPr lang="en-IE" sz="1200" b="0" i="0" u="none" strike="noStrike">
              <a:solidFill>
                <a:schemeClr val="dk1"/>
              </a:solidFill>
              <a:effectLst/>
              <a:latin typeface="+mn-lt"/>
              <a:ea typeface="+mn-ea"/>
              <a:cs typeface="+mn-cs"/>
            </a:rPr>
          </a:br>
          <a:r>
            <a:rPr lang="en-IE" sz="1200" b="0" i="0" u="none" strike="noStrike">
              <a:solidFill>
                <a:schemeClr val="dk1"/>
              </a:solidFill>
              <a:effectLst/>
              <a:latin typeface="+mn-lt"/>
              <a:ea typeface="+mn-ea"/>
              <a:cs typeface="+mn-cs"/>
            </a:rPr>
            <a:t>•  Each entry must be given an "Item No." Please ensure that the corresponding invoice and proof of payment i.e. bank statement are clearly marked with the item number</a:t>
          </a:r>
          <a:br>
            <a:rPr lang="en-IE" sz="1200" b="0" i="0" u="none" strike="noStrike">
              <a:solidFill>
                <a:schemeClr val="dk1"/>
              </a:solidFill>
              <a:effectLst/>
              <a:latin typeface="+mn-lt"/>
              <a:ea typeface="+mn-ea"/>
              <a:cs typeface="+mn-cs"/>
            </a:rPr>
          </a:br>
          <a:r>
            <a:rPr lang="en-IE" sz="1200" b="0" i="0" u="none" strike="noStrike">
              <a:solidFill>
                <a:schemeClr val="dk1"/>
              </a:solidFill>
              <a:effectLst/>
              <a:latin typeface="+mn-lt"/>
              <a:ea typeface="+mn-ea"/>
              <a:cs typeface="+mn-cs"/>
            </a:rPr>
            <a:t>    that it corresponds with.</a:t>
          </a:r>
          <a:r>
            <a:rPr lang="en-IE" sz="1200"/>
            <a:t> </a:t>
          </a:r>
          <a:r>
            <a:rPr lang="en-IE" sz="1200" kern="100">
              <a:solidFill>
                <a:srgbClr val="000000"/>
              </a:solidFill>
              <a:effectLst/>
              <a:ea typeface="Calibri" panose="020F0502020204030204" pitchFamily="34" charset="0"/>
              <a:cs typeface="Times New Roman" panose="02020603050405020304" pitchFamily="18" charset="0"/>
            </a:rPr>
            <a:t> </a:t>
          </a:r>
          <a:endParaRPr lang="en-IE" sz="1200" kern="100">
            <a:effectLst/>
            <a:ea typeface="Calibri" panose="020F0502020204030204" pitchFamily="34" charset="0"/>
            <a:cs typeface="Times New Roman" panose="02020603050405020304" pitchFamily="18" charset="0"/>
          </a:endParaRPr>
        </a:p>
      </xdr:txBody>
    </xdr:sp>
    <xdr:clientData/>
  </xdr:twoCellAnchor>
  <xdr:twoCellAnchor>
    <xdr:from>
      <xdr:col>0</xdr:col>
      <xdr:colOff>0</xdr:colOff>
      <xdr:row>0</xdr:row>
      <xdr:rowOff>9525</xdr:rowOff>
    </xdr:from>
    <xdr:to>
      <xdr:col>1</xdr:col>
      <xdr:colOff>9524</xdr:colOff>
      <xdr:row>2</xdr:row>
      <xdr:rowOff>1409700</xdr:rowOff>
    </xdr:to>
    <xdr:sp macro="" textlink="">
      <xdr:nvSpPr>
        <xdr:cNvPr id="3" name="Rectangle 2">
          <a:extLst>
            <a:ext uri="{FF2B5EF4-FFF2-40B4-BE49-F238E27FC236}">
              <a16:creationId xmlns:a16="http://schemas.microsoft.com/office/drawing/2014/main" id="{D3D0DD3D-97E7-4CDB-A0D6-3E9DC0C35EA8}"/>
            </a:ext>
          </a:extLst>
        </xdr:cNvPr>
        <xdr:cNvSpPr/>
      </xdr:nvSpPr>
      <xdr:spPr>
        <a:xfrm>
          <a:off x="0" y="9525"/>
          <a:ext cx="523874" cy="1971675"/>
        </a:xfrm>
        <a:prstGeom prst="rect">
          <a:avLst/>
        </a:prstGeom>
        <a:solidFill>
          <a:srgbClr val="99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n-IE" sz="1600" b="1">
              <a:solidFill>
                <a:schemeClr val="tx1"/>
              </a:solidFill>
            </a:rPr>
            <a:t>Instructions</a:t>
          </a:r>
        </a:p>
      </xdr:txBody>
    </xdr:sp>
    <xdr:clientData/>
  </xdr:twoCellAnchor>
  <xdr:oneCellAnchor>
    <xdr:from>
      <xdr:col>5</xdr:col>
      <xdr:colOff>167640</xdr:colOff>
      <xdr:row>2</xdr:row>
      <xdr:rowOff>563880</xdr:rowOff>
    </xdr:from>
    <xdr:ext cx="184731" cy="264560"/>
    <xdr:sp macro="" textlink="">
      <xdr:nvSpPr>
        <xdr:cNvPr id="4" name="TextBox 3">
          <a:extLst>
            <a:ext uri="{FF2B5EF4-FFF2-40B4-BE49-F238E27FC236}">
              <a16:creationId xmlns:a16="http://schemas.microsoft.com/office/drawing/2014/main" id="{83C91638-31A2-4DBC-AD66-AC9D51F96286}"/>
            </a:ext>
          </a:extLst>
        </xdr:cNvPr>
        <xdr:cNvSpPr txBox="1"/>
      </xdr:nvSpPr>
      <xdr:spPr>
        <a:xfrm>
          <a:off x="5761990" y="11290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E"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terprise-ireland.com/en/supports/claim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6.bin"/><Relationship Id="rId1" Type="http://schemas.openxmlformats.org/officeDocument/2006/relationships/hyperlink" Target="https://www.enterprise-ireland.com/en/Legal/GDP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bank.confirmation@enterprise-ireland.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smartregions@enterprise-ireland.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A0AD-7E77-48F5-BBB9-79AFAAA30252}">
  <sheetPr>
    <tabColor rgb="FFFF0000"/>
  </sheetPr>
  <dimension ref="A1:S39"/>
  <sheetViews>
    <sheetView showGridLines="0" zoomScaleNormal="100" workbookViewId="0">
      <selection activeCell="W8" sqref="W8"/>
    </sheetView>
  </sheetViews>
  <sheetFormatPr defaultColWidth="9.140625" defaultRowHeight="15" x14ac:dyDescent="0.25"/>
  <cols>
    <col min="1" max="1" width="1.7109375" style="33" customWidth="1"/>
    <col min="2" max="14" width="9.140625" style="33"/>
    <col min="15" max="15" width="10.5703125" style="33" customWidth="1"/>
    <col min="16" max="16" width="10" style="33" customWidth="1"/>
    <col min="17" max="17" width="9.85546875" style="33" customWidth="1"/>
    <col min="18" max="18" width="10.140625" style="33" customWidth="1"/>
    <col min="19" max="16384" width="9.140625" style="33"/>
  </cols>
  <sheetData>
    <row r="1" spans="2:19" ht="66" customHeight="1" x14ac:dyDescent="0.25"/>
    <row r="2" spans="2:19" ht="48" customHeight="1" x14ac:dyDescent="0.25">
      <c r="B2" s="519" t="s">
        <v>169</v>
      </c>
      <c r="C2" s="519"/>
      <c r="D2" s="519"/>
      <c r="E2" s="519"/>
      <c r="F2" s="519"/>
      <c r="G2" s="519"/>
      <c r="H2" s="519"/>
      <c r="I2" s="519"/>
      <c r="J2" s="519"/>
      <c r="K2" s="519"/>
      <c r="L2" s="519"/>
      <c r="M2" s="519"/>
      <c r="N2" s="519"/>
      <c r="O2" s="519"/>
      <c r="P2" s="519"/>
      <c r="Q2" s="519"/>
      <c r="R2" s="519"/>
    </row>
    <row r="3" spans="2:19" ht="9.9499999999999993" customHeight="1" x14ac:dyDescent="0.3">
      <c r="B3" s="55"/>
      <c r="C3" s="56"/>
      <c r="D3" s="57"/>
      <c r="E3" s="58"/>
      <c r="F3" s="58"/>
      <c r="G3" s="58"/>
      <c r="H3" s="58"/>
      <c r="I3" s="58"/>
      <c r="J3" s="58"/>
      <c r="K3" s="58"/>
      <c r="L3" s="58"/>
      <c r="M3" s="58"/>
      <c r="N3" s="58"/>
      <c r="O3" s="58"/>
    </row>
    <row r="4" spans="2:19" s="98" customFormat="1" ht="20.100000000000001" customHeight="1" x14ac:dyDescent="0.25">
      <c r="B4" s="95" t="s">
        <v>66</v>
      </c>
      <c r="C4" s="96"/>
      <c r="D4" s="96"/>
      <c r="E4" s="97"/>
      <c r="F4" s="97"/>
      <c r="G4" s="97"/>
      <c r="H4" s="97"/>
      <c r="I4" s="97"/>
      <c r="J4" s="97"/>
      <c r="K4" s="97"/>
      <c r="L4" s="97"/>
      <c r="M4" s="97"/>
      <c r="N4" s="97"/>
      <c r="O4" s="97"/>
    </row>
    <row r="5" spans="2:19" s="100" customFormat="1" ht="20.100000000000001" customHeight="1" x14ac:dyDescent="0.25">
      <c r="B5" s="520" t="s">
        <v>170</v>
      </c>
      <c r="C5" s="521"/>
      <c r="D5" s="521"/>
      <c r="E5" s="521"/>
      <c r="F5" s="521"/>
      <c r="G5" s="521"/>
      <c r="H5" s="99"/>
      <c r="I5" s="99"/>
      <c r="J5" s="99"/>
      <c r="K5" s="99"/>
      <c r="L5" s="99"/>
      <c r="M5" s="99"/>
      <c r="N5" s="99"/>
      <c r="O5" s="99"/>
    </row>
    <row r="6" spans="2:19" s="34" customFormat="1" ht="15.75" customHeight="1" x14ac:dyDescent="0.25">
      <c r="B6" s="85"/>
      <c r="C6" s="86"/>
      <c r="D6" s="86"/>
      <c r="E6" s="86"/>
      <c r="F6" s="86"/>
      <c r="G6" s="86"/>
      <c r="H6" s="86"/>
      <c r="I6" s="86"/>
      <c r="J6" s="86"/>
      <c r="K6" s="86"/>
      <c r="L6" s="86"/>
      <c r="M6" s="86"/>
      <c r="N6" s="86"/>
      <c r="O6" s="86"/>
      <c r="P6" s="86"/>
      <c r="Q6" s="86"/>
      <c r="R6" s="86"/>
      <c r="S6" s="86"/>
    </row>
    <row r="7" spans="2:19" s="34" customFormat="1" ht="15.75" customHeight="1" x14ac:dyDescent="0.25">
      <c r="B7" s="459" t="s">
        <v>171</v>
      </c>
      <c r="C7" s="459"/>
      <c r="D7" s="459"/>
      <c r="E7" s="459"/>
      <c r="F7" s="459"/>
      <c r="G7" s="459"/>
      <c r="H7" s="459"/>
      <c r="I7" s="459"/>
      <c r="J7" s="459"/>
      <c r="K7" s="459"/>
      <c r="L7" s="459"/>
      <c r="M7" s="459"/>
      <c r="N7" s="459"/>
      <c r="O7" s="459"/>
      <c r="P7" s="459"/>
      <c r="Q7" s="459"/>
      <c r="R7" s="459"/>
      <c r="S7" s="86"/>
    </row>
    <row r="8" spans="2:19" s="34" customFormat="1" ht="68.25" customHeight="1" x14ac:dyDescent="0.25">
      <c r="B8" s="522" t="s">
        <v>172</v>
      </c>
      <c r="C8" s="523"/>
      <c r="D8" s="523"/>
      <c r="E8" s="523"/>
      <c r="F8" s="523"/>
      <c r="G8" s="523"/>
      <c r="H8" s="523"/>
      <c r="I8" s="523"/>
      <c r="J8" s="523"/>
      <c r="K8" s="523"/>
      <c r="L8" s="523"/>
      <c r="M8" s="523"/>
      <c r="N8" s="523"/>
      <c r="O8" s="523"/>
      <c r="P8" s="523"/>
      <c r="Q8" s="523"/>
      <c r="R8" s="523"/>
      <c r="S8" s="86"/>
    </row>
    <row r="9" spans="2:19" s="34" customFormat="1" ht="10.5" customHeight="1" x14ac:dyDescent="0.25">
      <c r="B9" s="85"/>
      <c r="C9" s="86"/>
      <c r="D9" s="86"/>
      <c r="E9" s="86"/>
      <c r="F9" s="86"/>
      <c r="G9" s="86"/>
      <c r="H9" s="86"/>
      <c r="I9" s="86"/>
      <c r="J9" s="86"/>
      <c r="K9" s="86"/>
      <c r="L9" s="86"/>
      <c r="M9" s="86"/>
      <c r="N9" s="86"/>
      <c r="O9" s="86"/>
      <c r="P9" s="86"/>
      <c r="Q9" s="86"/>
      <c r="R9" s="86"/>
      <c r="S9" s="86"/>
    </row>
    <row r="10" spans="2:19" ht="30" customHeight="1" x14ac:dyDescent="0.25">
      <c r="B10" s="459" t="s">
        <v>64</v>
      </c>
      <c r="C10" s="459"/>
      <c r="D10" s="459"/>
      <c r="E10" s="459"/>
      <c r="F10" s="459"/>
      <c r="G10" s="459"/>
      <c r="H10" s="459"/>
      <c r="I10" s="459"/>
      <c r="J10" s="459"/>
      <c r="K10" s="459"/>
      <c r="L10" s="459"/>
      <c r="M10" s="459"/>
      <c r="N10" s="459"/>
      <c r="O10" s="459"/>
      <c r="P10" s="459"/>
      <c r="Q10" s="459"/>
      <c r="R10" s="459"/>
      <c r="S10" s="459"/>
    </row>
    <row r="11" spans="2:19" ht="45" customHeight="1" x14ac:dyDescent="0.25">
      <c r="B11" s="507" t="s">
        <v>90</v>
      </c>
      <c r="C11" s="508"/>
      <c r="D11" s="508"/>
      <c r="E11" s="508"/>
      <c r="F11" s="508"/>
      <c r="G11" s="508"/>
      <c r="H11" s="508"/>
      <c r="I11" s="508"/>
      <c r="J11" s="508"/>
      <c r="K11" s="508"/>
      <c r="L11" s="508"/>
      <c r="M11" s="508"/>
      <c r="N11" s="508"/>
      <c r="O11" s="508"/>
      <c r="P11" s="508"/>
      <c r="Q11" s="508"/>
      <c r="R11" s="508"/>
    </row>
    <row r="12" spans="2:19" ht="10.5" customHeight="1" x14ac:dyDescent="0.25">
      <c r="B12" s="101"/>
      <c r="C12" s="102"/>
      <c r="D12" s="102"/>
      <c r="E12" s="102"/>
      <c r="F12" s="102"/>
      <c r="G12" s="102"/>
      <c r="H12" s="102"/>
      <c r="I12" s="102"/>
      <c r="J12" s="102"/>
      <c r="K12" s="102"/>
      <c r="L12" s="102"/>
      <c r="M12" s="102"/>
      <c r="N12" s="102"/>
      <c r="O12" s="102"/>
      <c r="P12" s="102"/>
      <c r="Q12" s="102"/>
      <c r="R12" s="102"/>
    </row>
    <row r="13" spans="2:19" s="98" customFormat="1" ht="30" customHeight="1" x14ac:dyDescent="0.25">
      <c r="B13" s="95" t="s">
        <v>271</v>
      </c>
      <c r="C13" s="96"/>
      <c r="D13" s="96"/>
      <c r="E13" s="97"/>
      <c r="F13" s="97"/>
      <c r="G13" s="97"/>
      <c r="H13" s="97"/>
      <c r="I13" s="97"/>
      <c r="J13" s="97"/>
      <c r="K13" s="97"/>
      <c r="L13" s="97"/>
      <c r="M13" s="97"/>
      <c r="N13" s="97"/>
      <c r="O13" s="97"/>
    </row>
    <row r="14" spans="2:19" s="98" customFormat="1" ht="69" customHeight="1" x14ac:dyDescent="0.25">
      <c r="B14" s="524" t="s">
        <v>272</v>
      </c>
      <c r="C14" s="525"/>
      <c r="D14" s="525"/>
      <c r="E14" s="525"/>
      <c r="F14" s="525"/>
      <c r="G14" s="525"/>
      <c r="H14" s="525"/>
      <c r="I14" s="525"/>
      <c r="J14" s="525"/>
      <c r="K14" s="525"/>
      <c r="L14" s="525"/>
      <c r="M14" s="525"/>
      <c r="N14" s="525"/>
      <c r="O14" s="525"/>
      <c r="P14" s="525"/>
      <c r="Q14" s="525"/>
      <c r="R14" s="525"/>
    </row>
    <row r="15" spans="2:19" s="97" customFormat="1" ht="7.5" customHeight="1" x14ac:dyDescent="0.25">
      <c r="B15" s="491"/>
      <c r="C15" s="492"/>
      <c r="D15" s="492"/>
      <c r="E15" s="492"/>
      <c r="F15" s="492"/>
      <c r="G15" s="492"/>
      <c r="H15" s="492"/>
      <c r="I15" s="492"/>
      <c r="J15" s="492"/>
      <c r="K15" s="492"/>
      <c r="L15" s="492"/>
      <c r="M15" s="492"/>
      <c r="N15" s="492"/>
      <c r="O15" s="492"/>
      <c r="P15" s="492"/>
      <c r="Q15" s="492"/>
      <c r="R15" s="492"/>
    </row>
    <row r="16" spans="2:19" s="98" customFormat="1" ht="30" customHeight="1" x14ac:dyDescent="0.25">
      <c r="B16" s="509" t="s">
        <v>112</v>
      </c>
      <c r="C16" s="509"/>
      <c r="D16" s="509"/>
      <c r="E16" s="509"/>
      <c r="F16" s="509"/>
      <c r="G16" s="509"/>
      <c r="H16" s="509"/>
      <c r="I16" s="509"/>
      <c r="J16" s="509"/>
      <c r="K16" s="509"/>
      <c r="L16" s="509"/>
      <c r="M16" s="509"/>
      <c r="N16" s="509"/>
      <c r="O16" s="509"/>
      <c r="P16" s="509"/>
      <c r="Q16" s="509"/>
      <c r="R16" s="509"/>
    </row>
    <row r="17" spans="1:18" ht="367.5" customHeight="1" x14ac:dyDescent="0.25">
      <c r="A17" s="98"/>
      <c r="B17" s="510" t="s">
        <v>244</v>
      </c>
      <c r="C17" s="510"/>
      <c r="D17" s="510"/>
      <c r="E17" s="510"/>
      <c r="F17" s="510"/>
      <c r="G17" s="510"/>
      <c r="H17" s="510"/>
      <c r="I17" s="510"/>
      <c r="J17" s="510"/>
      <c r="K17" s="510"/>
      <c r="L17" s="510"/>
      <c r="M17" s="510"/>
      <c r="N17" s="510"/>
      <c r="O17" s="510"/>
      <c r="P17" s="510"/>
      <c r="Q17" s="510"/>
      <c r="R17" s="510"/>
    </row>
    <row r="18" spans="1:18" s="34" customFormat="1" ht="25.5" customHeight="1" x14ac:dyDescent="0.25">
      <c r="A18" s="225"/>
      <c r="B18" s="95" t="s">
        <v>1</v>
      </c>
      <c r="C18" s="226"/>
      <c r="D18" s="226"/>
      <c r="E18" s="226"/>
      <c r="F18" s="226"/>
      <c r="G18" s="226"/>
      <c r="H18" s="226"/>
      <c r="I18" s="226"/>
      <c r="J18" s="226"/>
      <c r="K18" s="226"/>
      <c r="L18" s="226"/>
      <c r="M18" s="226"/>
      <c r="N18" s="226"/>
      <c r="O18" s="226"/>
      <c r="P18" s="226"/>
      <c r="Q18" s="226"/>
      <c r="R18" s="226"/>
    </row>
    <row r="19" spans="1:18" s="34" customFormat="1" ht="25.5" customHeight="1" x14ac:dyDescent="0.25">
      <c r="A19" s="225"/>
      <c r="B19" s="516" t="s">
        <v>56</v>
      </c>
      <c r="C19" s="516"/>
      <c r="D19" s="516"/>
      <c r="E19" s="516"/>
      <c r="F19" s="516"/>
      <c r="G19" s="516"/>
      <c r="H19" s="516"/>
      <c r="I19" s="516"/>
      <c r="J19" s="516"/>
      <c r="K19" s="516"/>
      <c r="L19" s="516"/>
      <c r="M19" s="516"/>
      <c r="N19" s="516"/>
      <c r="O19" s="516"/>
      <c r="P19" s="516"/>
      <c r="Q19" s="516"/>
      <c r="R19" s="516"/>
    </row>
    <row r="20" spans="1:18" s="34" customFormat="1" ht="87" customHeight="1" x14ac:dyDescent="0.25">
      <c r="A20" s="225"/>
      <c r="B20" s="514" t="s">
        <v>245</v>
      </c>
      <c r="C20" s="514"/>
      <c r="D20" s="514"/>
      <c r="E20" s="514"/>
      <c r="F20" s="514"/>
      <c r="G20" s="514"/>
      <c r="H20" s="514"/>
      <c r="I20" s="514"/>
      <c r="J20" s="514"/>
      <c r="K20" s="514"/>
      <c r="L20" s="514"/>
      <c r="M20" s="514"/>
      <c r="N20" s="514"/>
      <c r="O20" s="514"/>
      <c r="P20" s="514"/>
      <c r="Q20" s="514"/>
      <c r="R20" s="514"/>
    </row>
    <row r="21" spans="1:18" s="34" customFormat="1" ht="123" customHeight="1" x14ac:dyDescent="0.25">
      <c r="A21" s="225"/>
      <c r="B21" s="515" t="s">
        <v>173</v>
      </c>
      <c r="C21" s="515"/>
      <c r="D21" s="515"/>
      <c r="E21" s="515"/>
      <c r="F21" s="515"/>
      <c r="G21" s="515"/>
      <c r="H21" s="515"/>
      <c r="I21" s="515"/>
      <c r="J21" s="515"/>
      <c r="K21" s="515"/>
      <c r="L21" s="515"/>
      <c r="M21" s="515"/>
      <c r="N21" s="515"/>
      <c r="O21" s="515"/>
      <c r="P21" s="515"/>
      <c r="Q21" s="515"/>
      <c r="R21" s="515"/>
    </row>
    <row r="22" spans="1:18" s="34" customFormat="1" ht="87.75" customHeight="1" x14ac:dyDescent="0.25">
      <c r="A22" s="225"/>
      <c r="B22" s="514" t="s">
        <v>174</v>
      </c>
      <c r="C22" s="514"/>
      <c r="D22" s="514"/>
      <c r="E22" s="514"/>
      <c r="F22" s="514"/>
      <c r="G22" s="514"/>
      <c r="H22" s="514"/>
      <c r="I22" s="514"/>
      <c r="J22" s="514"/>
      <c r="K22" s="514"/>
      <c r="L22" s="514"/>
      <c r="M22" s="514"/>
      <c r="N22" s="514"/>
      <c r="O22" s="514"/>
      <c r="P22" s="514"/>
      <c r="Q22" s="514"/>
      <c r="R22" s="514"/>
    </row>
    <row r="23" spans="1:18" s="34" customFormat="1" ht="54" customHeight="1" x14ac:dyDescent="0.25">
      <c r="A23" s="225"/>
      <c r="B23" s="514" t="s">
        <v>175</v>
      </c>
      <c r="C23" s="514"/>
      <c r="D23" s="514"/>
      <c r="E23" s="514"/>
      <c r="F23" s="514"/>
      <c r="G23" s="514"/>
      <c r="H23" s="514"/>
      <c r="I23" s="514"/>
      <c r="J23" s="514"/>
      <c r="K23" s="514"/>
      <c r="L23" s="514"/>
      <c r="M23" s="514"/>
      <c r="N23" s="514"/>
      <c r="O23" s="514"/>
      <c r="P23" s="514"/>
      <c r="Q23" s="514"/>
      <c r="R23" s="514"/>
    </row>
    <row r="24" spans="1:18" s="34" customFormat="1" ht="24" customHeight="1" x14ac:dyDescent="0.25">
      <c r="A24" s="225"/>
      <c r="B24" s="516" t="s">
        <v>57</v>
      </c>
      <c r="C24" s="516"/>
      <c r="D24" s="516"/>
      <c r="E24" s="516"/>
      <c r="F24" s="516"/>
      <c r="G24" s="516"/>
      <c r="H24" s="516"/>
      <c r="I24" s="516"/>
      <c r="J24" s="516"/>
      <c r="K24" s="516"/>
      <c r="L24" s="516"/>
      <c r="M24" s="516"/>
      <c r="N24" s="516"/>
      <c r="O24" s="516"/>
      <c r="P24" s="516"/>
      <c r="Q24" s="516"/>
      <c r="R24" s="516"/>
    </row>
    <row r="25" spans="1:18" s="34" customFormat="1" ht="23.25" customHeight="1" x14ac:dyDescent="0.25">
      <c r="A25" s="225"/>
      <c r="B25" s="488" t="s">
        <v>58</v>
      </c>
      <c r="C25" s="488"/>
      <c r="D25" s="488"/>
      <c r="E25" s="517" t="s">
        <v>59</v>
      </c>
      <c r="F25" s="517"/>
      <c r="G25" s="517"/>
      <c r="H25" s="517" t="s">
        <v>60</v>
      </c>
      <c r="I25" s="517"/>
      <c r="J25" s="517"/>
      <c r="K25" s="489"/>
      <c r="L25" s="489"/>
      <c r="M25" s="490"/>
      <c r="N25" s="490"/>
      <c r="O25" s="490"/>
      <c r="P25" s="490"/>
      <c r="Q25" s="518"/>
      <c r="R25" s="518"/>
    </row>
    <row r="26" spans="1:18" s="34" customFormat="1" ht="23.25" customHeight="1" x14ac:dyDescent="0.25">
      <c r="A26" s="225"/>
      <c r="B26" s="488" t="s">
        <v>61</v>
      </c>
      <c r="C26" s="489"/>
      <c r="D26" s="489"/>
      <c r="E26" s="517" t="s">
        <v>62</v>
      </c>
      <c r="F26" s="517"/>
      <c r="G26" s="517"/>
      <c r="H26" s="517" t="s">
        <v>63</v>
      </c>
      <c r="I26" s="517"/>
      <c r="J26" s="517"/>
      <c r="K26" s="489"/>
      <c r="L26" s="489"/>
      <c r="M26" s="490"/>
      <c r="N26" s="490"/>
      <c r="O26" s="490"/>
      <c r="P26" s="490"/>
      <c r="Q26" s="518"/>
      <c r="R26" s="518"/>
    </row>
    <row r="27" spans="1:18" s="34" customFormat="1" ht="58.5" customHeight="1" x14ac:dyDescent="0.25">
      <c r="A27" s="225"/>
      <c r="B27" s="526" t="s">
        <v>89</v>
      </c>
      <c r="C27" s="526"/>
      <c r="D27" s="526"/>
      <c r="E27" s="526"/>
      <c r="F27" s="526"/>
      <c r="G27" s="526"/>
      <c r="H27" s="526"/>
      <c r="I27" s="526"/>
      <c r="J27" s="526"/>
      <c r="K27" s="526"/>
      <c r="L27" s="526"/>
      <c r="M27" s="526"/>
      <c r="N27" s="526"/>
      <c r="O27" s="526"/>
      <c r="P27" s="526"/>
      <c r="Q27" s="526"/>
      <c r="R27" s="526"/>
    </row>
    <row r="28" spans="1:18" s="34" customFormat="1" ht="25.5" customHeight="1" x14ac:dyDescent="0.25">
      <c r="A28" s="225"/>
      <c r="B28" s="501" t="s">
        <v>135</v>
      </c>
      <c r="C28" s="502"/>
      <c r="D28" s="502"/>
      <c r="E28" s="502"/>
      <c r="F28" s="502"/>
      <c r="G28" s="502"/>
      <c r="H28" s="502"/>
      <c r="I28" s="502"/>
      <c r="J28" s="502"/>
      <c r="K28" s="502"/>
      <c r="L28" s="502"/>
      <c r="M28" s="502"/>
      <c r="N28" s="502"/>
      <c r="O28" s="502"/>
      <c r="P28" s="502"/>
      <c r="Q28" s="502"/>
      <c r="R28" s="502"/>
    </row>
    <row r="29" spans="1:18" s="60" customFormat="1" ht="66.75" customHeight="1" x14ac:dyDescent="0.25">
      <c r="A29" s="33"/>
      <c r="B29" s="511" t="s">
        <v>252</v>
      </c>
      <c r="C29" s="512"/>
      <c r="D29" s="512"/>
      <c r="E29" s="512"/>
      <c r="F29" s="512"/>
      <c r="G29" s="512"/>
      <c r="H29" s="512"/>
      <c r="I29" s="512"/>
      <c r="J29" s="512"/>
      <c r="K29" s="512"/>
      <c r="L29" s="512"/>
      <c r="M29" s="512"/>
      <c r="N29" s="512"/>
      <c r="O29" s="512"/>
      <c r="P29" s="512"/>
      <c r="Q29" s="512"/>
      <c r="R29" s="512"/>
    </row>
    <row r="30" spans="1:18" s="60" customFormat="1" ht="70.5" customHeight="1" x14ac:dyDescent="0.25">
      <c r="A30" s="33"/>
      <c r="B30" s="511" t="s">
        <v>178</v>
      </c>
      <c r="C30" s="512"/>
      <c r="D30" s="512"/>
      <c r="E30" s="512"/>
      <c r="F30" s="512"/>
      <c r="G30" s="512"/>
      <c r="H30" s="512"/>
      <c r="I30" s="512"/>
      <c r="J30" s="512"/>
      <c r="K30" s="512"/>
      <c r="L30" s="512"/>
      <c r="M30" s="512"/>
      <c r="N30" s="512"/>
      <c r="O30" s="512"/>
      <c r="P30" s="512"/>
      <c r="Q30" s="512"/>
      <c r="R30" s="512"/>
    </row>
    <row r="31" spans="1:18" s="60" customFormat="1" ht="69" customHeight="1" x14ac:dyDescent="0.25">
      <c r="A31" s="33"/>
      <c r="B31" s="511" t="s">
        <v>179</v>
      </c>
      <c r="C31" s="512"/>
      <c r="D31" s="512"/>
      <c r="E31" s="512"/>
      <c r="F31" s="512"/>
      <c r="G31" s="512"/>
      <c r="H31" s="512"/>
      <c r="I31" s="512"/>
      <c r="J31" s="512"/>
      <c r="K31" s="512"/>
      <c r="L31" s="512"/>
      <c r="M31" s="512"/>
      <c r="N31" s="512"/>
      <c r="O31" s="512"/>
      <c r="P31" s="512"/>
      <c r="Q31" s="512"/>
      <c r="R31" s="512"/>
    </row>
    <row r="32" spans="1:18" s="60" customFormat="1" ht="28.5" customHeight="1" x14ac:dyDescent="0.25">
      <c r="A32" s="460"/>
      <c r="B32" s="501" t="s">
        <v>176</v>
      </c>
      <c r="C32" s="502"/>
      <c r="D32" s="502"/>
      <c r="E32" s="502"/>
      <c r="F32" s="502"/>
      <c r="G32" s="502"/>
      <c r="H32" s="502"/>
      <c r="I32" s="502"/>
      <c r="J32" s="502"/>
      <c r="K32" s="502"/>
      <c r="L32" s="502"/>
      <c r="M32" s="502"/>
      <c r="N32" s="502"/>
      <c r="O32" s="502"/>
      <c r="P32" s="502"/>
      <c r="Q32" s="502"/>
      <c r="R32" s="502"/>
    </row>
    <row r="33" spans="1:18" s="60" customFormat="1" ht="88.5" customHeight="1" x14ac:dyDescent="0.25">
      <c r="A33" s="460"/>
      <c r="B33" s="503" t="s">
        <v>246</v>
      </c>
      <c r="C33" s="504"/>
      <c r="D33" s="504"/>
      <c r="E33" s="504"/>
      <c r="F33" s="504"/>
      <c r="G33" s="504"/>
      <c r="H33" s="504"/>
      <c r="I33" s="504"/>
      <c r="J33" s="504"/>
      <c r="K33" s="504"/>
      <c r="L33" s="504"/>
      <c r="M33" s="504"/>
      <c r="N33" s="504"/>
      <c r="O33" s="504"/>
      <c r="P33" s="504"/>
      <c r="Q33" s="504"/>
      <c r="R33" s="504"/>
    </row>
    <row r="34" spans="1:18" s="60" customFormat="1" ht="33" customHeight="1" x14ac:dyDescent="0.25">
      <c r="A34" s="460"/>
      <c r="B34" s="500" t="s">
        <v>177</v>
      </c>
      <c r="C34" s="500"/>
      <c r="D34" s="500"/>
      <c r="E34" s="500"/>
      <c r="F34" s="500"/>
      <c r="G34" s="500"/>
      <c r="H34" s="500"/>
      <c r="I34" s="500"/>
      <c r="J34" s="500"/>
      <c r="K34" s="500"/>
      <c r="L34" s="500"/>
      <c r="M34" s="500"/>
      <c r="N34" s="500"/>
      <c r="O34" s="500"/>
      <c r="P34" s="500"/>
      <c r="Q34" s="500"/>
      <c r="R34" s="500"/>
    </row>
    <row r="35" spans="1:18" s="60" customFormat="1" ht="85.5" customHeight="1" x14ac:dyDescent="0.25">
      <c r="A35" s="460"/>
      <c r="B35" s="505" t="s">
        <v>253</v>
      </c>
      <c r="C35" s="505"/>
      <c r="D35" s="505"/>
      <c r="E35" s="505"/>
      <c r="F35" s="505"/>
      <c r="G35" s="505"/>
      <c r="H35" s="505"/>
      <c r="I35" s="505"/>
      <c r="J35" s="505"/>
      <c r="K35" s="505"/>
      <c r="L35" s="505"/>
      <c r="M35" s="505"/>
      <c r="N35" s="505"/>
      <c r="O35" s="505"/>
      <c r="P35" s="505"/>
      <c r="Q35" s="505"/>
      <c r="R35" s="505"/>
    </row>
    <row r="36" spans="1:18" s="60" customFormat="1" ht="25.5" customHeight="1" x14ac:dyDescent="0.25">
      <c r="A36" s="33"/>
      <c r="B36" s="500" t="s">
        <v>165</v>
      </c>
      <c r="C36" s="500"/>
      <c r="D36" s="500"/>
      <c r="E36" s="500"/>
      <c r="F36" s="500"/>
      <c r="G36" s="500"/>
      <c r="H36" s="500"/>
      <c r="I36" s="500"/>
      <c r="J36" s="500"/>
      <c r="K36" s="500"/>
      <c r="L36" s="500"/>
      <c r="M36" s="500"/>
      <c r="N36" s="500"/>
      <c r="O36" s="500"/>
      <c r="P36" s="500"/>
      <c r="Q36" s="500"/>
      <c r="R36" s="500"/>
    </row>
    <row r="37" spans="1:18" s="60" customFormat="1" ht="56.25" customHeight="1" x14ac:dyDescent="0.25">
      <c r="A37" s="33"/>
      <c r="B37" s="513" t="s">
        <v>254</v>
      </c>
      <c r="C37" s="513"/>
      <c r="D37" s="513"/>
      <c r="E37" s="513"/>
      <c r="F37" s="513"/>
      <c r="G37" s="513"/>
      <c r="H37" s="513"/>
      <c r="I37" s="513"/>
      <c r="J37" s="513"/>
      <c r="K37" s="513"/>
      <c r="L37" s="513"/>
      <c r="M37" s="513"/>
      <c r="N37" s="513"/>
      <c r="O37" s="513"/>
      <c r="P37" s="513"/>
      <c r="Q37" s="513"/>
      <c r="R37" s="513"/>
    </row>
    <row r="38" spans="1:18" ht="25.5" customHeight="1" x14ac:dyDescent="0.25">
      <c r="B38" s="500" t="s">
        <v>33</v>
      </c>
      <c r="C38" s="500"/>
      <c r="D38" s="500"/>
      <c r="E38" s="500"/>
      <c r="F38" s="500"/>
      <c r="G38" s="500"/>
      <c r="H38" s="500"/>
      <c r="I38" s="500"/>
      <c r="J38" s="500"/>
      <c r="K38" s="500"/>
      <c r="L38" s="500"/>
      <c r="M38" s="500"/>
      <c r="N38" s="500"/>
      <c r="O38" s="500"/>
      <c r="P38" s="500"/>
      <c r="Q38" s="500"/>
      <c r="R38" s="500"/>
    </row>
    <row r="39" spans="1:18" ht="30.75" customHeight="1" x14ac:dyDescent="0.25">
      <c r="A39" s="59"/>
      <c r="B39" s="506" t="s">
        <v>180</v>
      </c>
      <c r="C39" s="506"/>
      <c r="D39" s="506"/>
      <c r="E39" s="506"/>
      <c r="F39" s="506"/>
      <c r="G39" s="506"/>
      <c r="H39" s="506"/>
      <c r="I39" s="506"/>
      <c r="J39" s="506"/>
      <c r="K39" s="506"/>
      <c r="L39" s="506"/>
      <c r="M39" s="506"/>
      <c r="N39" s="506"/>
      <c r="O39" s="506"/>
      <c r="P39" s="506"/>
      <c r="Q39" s="506"/>
      <c r="R39" s="506"/>
    </row>
  </sheetData>
  <sheetProtection formatCells="0" formatColumns="0" formatRows="0" insertColumns="0" insertRows="0" insertHyperlinks="0" deleteColumns="0" deleteRows="0" sort="0" autoFilter="0" pivotTables="0"/>
  <mergeCells count="31">
    <mergeCell ref="H26:J26"/>
    <mergeCell ref="B30:R30"/>
    <mergeCell ref="B31:R31"/>
    <mergeCell ref="B28:R28"/>
    <mergeCell ref="B27:R27"/>
    <mergeCell ref="B2:R2"/>
    <mergeCell ref="B5:G5"/>
    <mergeCell ref="B8:R8"/>
    <mergeCell ref="B19:R19"/>
    <mergeCell ref="B14:R14"/>
    <mergeCell ref="B39:R39"/>
    <mergeCell ref="B11:R11"/>
    <mergeCell ref="B16:R16"/>
    <mergeCell ref="B17:R17"/>
    <mergeCell ref="B29:R29"/>
    <mergeCell ref="B37:R37"/>
    <mergeCell ref="B38:R38"/>
    <mergeCell ref="B20:R20"/>
    <mergeCell ref="B21:R21"/>
    <mergeCell ref="B22:R22"/>
    <mergeCell ref="B23:R23"/>
    <mergeCell ref="B24:R24"/>
    <mergeCell ref="E25:G25"/>
    <mergeCell ref="H25:J25"/>
    <mergeCell ref="Q25:R26"/>
    <mergeCell ref="E26:G26"/>
    <mergeCell ref="B36:R36"/>
    <mergeCell ref="B32:R32"/>
    <mergeCell ref="B33:R33"/>
    <mergeCell ref="B34:R34"/>
    <mergeCell ref="B35:R35"/>
  </mergeCells>
  <phoneticPr fontId="54" type="noConversion"/>
  <hyperlinks>
    <hyperlink ref="B5" r:id="rId1" xr:uid="{DF0AE9E5-2ACF-43E0-B35B-97C22E8CBE2B}"/>
  </hyperlinks>
  <pageMargins left="0.11811023622047245" right="0.11811023622047245" top="0.55118110236220474" bottom="0.55118110236220474" header="0.31496062992125984" footer="0.31496062992125984"/>
  <pageSetup paperSize="9" scale="8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AFD4-2388-4F60-8B08-C810BD34CAEC}">
  <sheetPr>
    <tabColor theme="5"/>
  </sheetPr>
  <dimension ref="A2:R31"/>
  <sheetViews>
    <sheetView topLeftCell="A2" workbookViewId="0">
      <selection activeCell="N26" sqref="N26"/>
    </sheetView>
  </sheetViews>
  <sheetFormatPr defaultColWidth="8.7109375" defaultRowHeight="15" x14ac:dyDescent="0.25"/>
  <cols>
    <col min="1" max="1" width="8.7109375" style="360"/>
    <col min="2" max="2" width="12.42578125" style="58" customWidth="1"/>
    <col min="3" max="3" width="24.140625" style="58" customWidth="1"/>
    <col min="4" max="4" width="28.85546875" style="58" customWidth="1"/>
    <col min="5" max="5" width="8.7109375" style="58"/>
    <col min="6" max="6" width="20.85546875" style="58" customWidth="1"/>
    <col min="7" max="7" width="10.42578125" style="58" bestFit="1" customWidth="1"/>
    <col min="8" max="8" width="15.85546875" style="58" customWidth="1"/>
    <col min="9" max="9" width="24.140625" style="58" customWidth="1"/>
    <col min="10" max="10" width="9" style="58" customWidth="1"/>
    <col min="11" max="12" width="2.42578125" style="58" customWidth="1"/>
    <col min="13" max="13" width="6.140625" style="58" customWidth="1"/>
    <col min="14" max="16" width="17.28515625" style="58" customWidth="1"/>
    <col min="17" max="17" width="39.140625" style="58" customWidth="1"/>
    <col min="18" max="16384" width="8.7109375" style="58"/>
  </cols>
  <sheetData>
    <row r="2" spans="1:18" ht="36.950000000000003" customHeight="1" x14ac:dyDescent="0.25"/>
    <row r="3" spans="1:18" ht="81.75" customHeight="1" x14ac:dyDescent="0.25"/>
    <row r="4" spans="1:18" ht="4.5" customHeight="1" x14ac:dyDescent="0.25"/>
    <row r="5" spans="1:18" x14ac:dyDescent="0.25">
      <c r="C5" s="345" t="s">
        <v>92</v>
      </c>
      <c r="D5" s="675" t="str">
        <f>IF('Claim Summary'!$C$5&lt;&gt;0,'Claim Summary'!$C$5,"")</f>
        <v/>
      </c>
      <c r="E5" s="676"/>
      <c r="F5" s="677"/>
      <c r="G5" s="677"/>
      <c r="H5" s="677"/>
      <c r="I5" s="677"/>
    </row>
    <row r="6" spans="1:18" x14ac:dyDescent="0.25">
      <c r="C6" s="345" t="s">
        <v>93</v>
      </c>
      <c r="D6" s="653" t="str">
        <f>IF('Claim Summary'!$C$10&lt;&gt;0,'Claim Summary'!$C$10,"")</f>
        <v/>
      </c>
      <c r="E6" s="654"/>
      <c r="F6" s="683" t="s">
        <v>257</v>
      </c>
      <c r="G6" s="684"/>
      <c r="H6" s="653" t="str">
        <f>IF('Claim Summary'!$C$11&lt;&gt;0,'Claim Summary'!$C$11,"")</f>
        <v/>
      </c>
      <c r="I6" s="654"/>
    </row>
    <row r="9" spans="1:18" s="254" customFormat="1" ht="50.1" customHeight="1" x14ac:dyDescent="0.25">
      <c r="A9" s="693" t="s">
        <v>141</v>
      </c>
      <c r="B9" s="649"/>
      <c r="C9" s="649"/>
      <c r="D9" s="649"/>
      <c r="E9" s="649"/>
      <c r="F9" s="649"/>
      <c r="G9" s="649"/>
      <c r="H9" s="649"/>
      <c r="I9" s="347"/>
      <c r="K9" s="437"/>
      <c r="L9" s="333"/>
      <c r="M9" s="333"/>
      <c r="N9" s="373" t="s">
        <v>114</v>
      </c>
      <c r="O9" s="373"/>
      <c r="P9" s="373"/>
      <c r="Q9" s="373"/>
      <c r="R9" s="432"/>
    </row>
    <row r="10" spans="1:18" s="350" customFormat="1" ht="15" customHeight="1" x14ac:dyDescent="0.25">
      <c r="A10" s="682" t="s">
        <v>255</v>
      </c>
      <c r="B10" s="682"/>
      <c r="C10" s="682"/>
      <c r="D10" s="682"/>
      <c r="E10" s="682"/>
      <c r="F10" s="682"/>
      <c r="G10" s="682"/>
      <c r="H10" s="682"/>
      <c r="I10" s="415"/>
      <c r="K10" s="438"/>
      <c r="L10" s="334"/>
      <c r="M10" s="334"/>
      <c r="N10" s="58"/>
      <c r="O10" s="58"/>
      <c r="P10" s="58"/>
      <c r="Q10" s="58"/>
      <c r="R10" s="58"/>
    </row>
    <row r="11" spans="1:18" s="350" customFormat="1" ht="15" customHeight="1" x14ac:dyDescent="0.25">
      <c r="A11" s="682"/>
      <c r="B11" s="682"/>
      <c r="C11" s="682"/>
      <c r="D11" s="682"/>
      <c r="E11" s="682"/>
      <c r="F11" s="682"/>
      <c r="G11" s="682"/>
      <c r="H11" s="682"/>
      <c r="I11" s="348"/>
      <c r="K11" s="438"/>
      <c r="L11" s="334"/>
      <c r="M11" s="334"/>
      <c r="N11" s="254"/>
      <c r="O11" s="254"/>
      <c r="P11" s="254"/>
      <c r="Q11" s="254"/>
      <c r="R11" s="254"/>
    </row>
    <row r="12" spans="1:18" ht="52.5" customHeight="1" x14ac:dyDescent="0.25">
      <c r="A12" s="443" t="s">
        <v>83</v>
      </c>
      <c r="B12" s="274" t="s">
        <v>223</v>
      </c>
      <c r="C12" s="681" t="s">
        <v>142</v>
      </c>
      <c r="D12" s="681"/>
      <c r="E12" s="681"/>
      <c r="F12" s="444" t="s">
        <v>143</v>
      </c>
      <c r="G12" s="444" t="s">
        <v>4</v>
      </c>
      <c r="H12" s="444" t="s">
        <v>10</v>
      </c>
      <c r="I12" s="444" t="s">
        <v>86</v>
      </c>
      <c r="J12" s="352"/>
      <c r="K12" s="439"/>
      <c r="L12" s="353"/>
      <c r="M12" s="353"/>
      <c r="N12" s="178" t="s">
        <v>227</v>
      </c>
      <c r="O12" s="178" t="s">
        <v>161</v>
      </c>
      <c r="P12" s="178" t="s">
        <v>123</v>
      </c>
      <c r="Q12" s="664" t="s">
        <v>121</v>
      </c>
      <c r="R12" s="665"/>
    </row>
    <row r="13" spans="1:18" x14ac:dyDescent="0.25">
      <c r="A13" s="457">
        <v>701</v>
      </c>
      <c r="B13" s="417"/>
      <c r="C13" s="692"/>
      <c r="D13" s="692"/>
      <c r="E13" s="692"/>
      <c r="F13" s="356"/>
      <c r="G13" s="416"/>
      <c r="H13" s="357"/>
      <c r="I13" s="358">
        <v>0</v>
      </c>
      <c r="J13" s="352"/>
      <c r="K13" s="440"/>
      <c r="L13" s="359"/>
      <c r="M13" s="359"/>
      <c r="N13" s="185">
        <f t="shared" ref="N13:N24" si="0">G14</f>
        <v>0</v>
      </c>
      <c r="O13" s="186">
        <v>0</v>
      </c>
      <c r="P13" s="185">
        <f>N13-O13</f>
        <v>0</v>
      </c>
      <c r="Q13" s="651"/>
      <c r="R13" s="652"/>
    </row>
    <row r="14" spans="1:18" x14ac:dyDescent="0.25">
      <c r="A14" s="457">
        <v>702</v>
      </c>
      <c r="B14" s="417"/>
      <c r="C14" s="692"/>
      <c r="D14" s="692"/>
      <c r="E14" s="692"/>
      <c r="F14" s="356"/>
      <c r="G14" s="416"/>
      <c r="H14" s="357"/>
      <c r="I14" s="358">
        <v>0</v>
      </c>
      <c r="J14" s="352"/>
      <c r="K14" s="440"/>
      <c r="L14" s="359"/>
      <c r="M14" s="359"/>
      <c r="N14" s="185">
        <f t="shared" si="0"/>
        <v>0</v>
      </c>
      <c r="O14" s="186">
        <v>0</v>
      </c>
      <c r="P14" s="185">
        <f t="shared" ref="P14:P24" si="1">N14-O14</f>
        <v>0</v>
      </c>
      <c r="Q14" s="651"/>
      <c r="R14" s="652"/>
    </row>
    <row r="15" spans="1:18" x14ac:dyDescent="0.25">
      <c r="A15" s="457">
        <v>703</v>
      </c>
      <c r="B15" s="417"/>
      <c r="C15" s="692"/>
      <c r="D15" s="692"/>
      <c r="E15" s="692"/>
      <c r="F15" s="356"/>
      <c r="G15" s="416"/>
      <c r="H15" s="357"/>
      <c r="I15" s="358">
        <v>0</v>
      </c>
      <c r="J15" s="352"/>
      <c r="K15" s="440"/>
      <c r="L15" s="359"/>
      <c r="M15" s="359"/>
      <c r="N15" s="185">
        <f t="shared" si="0"/>
        <v>0</v>
      </c>
      <c r="O15" s="186">
        <v>0</v>
      </c>
      <c r="P15" s="185">
        <f t="shared" si="1"/>
        <v>0</v>
      </c>
      <c r="Q15" s="651"/>
      <c r="R15" s="652"/>
    </row>
    <row r="16" spans="1:18" x14ac:dyDescent="0.25">
      <c r="A16" s="457">
        <v>704</v>
      </c>
      <c r="B16" s="417"/>
      <c r="C16" s="692"/>
      <c r="D16" s="692"/>
      <c r="E16" s="692"/>
      <c r="F16" s="356"/>
      <c r="G16" s="416"/>
      <c r="H16" s="357"/>
      <c r="I16" s="358">
        <v>0</v>
      </c>
      <c r="J16" s="352"/>
      <c r="K16" s="440"/>
      <c r="L16" s="359"/>
      <c r="M16" s="359"/>
      <c r="N16" s="185">
        <f t="shared" si="0"/>
        <v>0</v>
      </c>
      <c r="O16" s="186">
        <v>0</v>
      </c>
      <c r="P16" s="185">
        <f t="shared" si="1"/>
        <v>0</v>
      </c>
      <c r="Q16" s="651"/>
      <c r="R16" s="652"/>
    </row>
    <row r="17" spans="1:18" x14ac:dyDescent="0.25">
      <c r="A17" s="457">
        <v>705</v>
      </c>
      <c r="B17" s="417"/>
      <c r="C17" s="692"/>
      <c r="D17" s="692"/>
      <c r="E17" s="692"/>
      <c r="F17" s="356"/>
      <c r="G17" s="416"/>
      <c r="H17" s="357"/>
      <c r="I17" s="358">
        <v>0</v>
      </c>
      <c r="J17" s="352"/>
      <c r="K17" s="440"/>
      <c r="L17" s="359"/>
      <c r="M17" s="359"/>
      <c r="N17" s="185">
        <f t="shared" si="0"/>
        <v>0</v>
      </c>
      <c r="O17" s="186">
        <v>0</v>
      </c>
      <c r="P17" s="185">
        <f t="shared" si="1"/>
        <v>0</v>
      </c>
      <c r="Q17" s="651"/>
      <c r="R17" s="652"/>
    </row>
    <row r="18" spans="1:18" x14ac:dyDescent="0.25">
      <c r="A18" s="457">
        <v>706</v>
      </c>
      <c r="B18" s="417"/>
      <c r="C18" s="692"/>
      <c r="D18" s="692"/>
      <c r="E18" s="692"/>
      <c r="F18" s="356"/>
      <c r="G18" s="416"/>
      <c r="H18" s="357"/>
      <c r="I18" s="358">
        <v>0</v>
      </c>
      <c r="J18" s="352"/>
      <c r="K18" s="440"/>
      <c r="L18" s="359"/>
      <c r="M18" s="359"/>
      <c r="N18" s="185">
        <f t="shared" si="0"/>
        <v>0</v>
      </c>
      <c r="O18" s="186">
        <v>0</v>
      </c>
      <c r="P18" s="185">
        <f t="shared" si="1"/>
        <v>0</v>
      </c>
      <c r="Q18" s="651"/>
      <c r="R18" s="652"/>
    </row>
    <row r="19" spans="1:18" x14ac:dyDescent="0.25">
      <c r="A19" s="457">
        <v>707</v>
      </c>
      <c r="B19" s="417"/>
      <c r="C19" s="692"/>
      <c r="D19" s="692"/>
      <c r="E19" s="692"/>
      <c r="F19" s="356"/>
      <c r="G19" s="416"/>
      <c r="H19" s="357"/>
      <c r="I19" s="358">
        <v>0</v>
      </c>
      <c r="J19" s="352"/>
      <c r="K19" s="440"/>
      <c r="L19" s="359"/>
      <c r="M19" s="359"/>
      <c r="N19" s="185">
        <f t="shared" si="0"/>
        <v>0</v>
      </c>
      <c r="O19" s="186">
        <v>0</v>
      </c>
      <c r="P19" s="185">
        <f t="shared" si="1"/>
        <v>0</v>
      </c>
      <c r="Q19" s="368"/>
      <c r="R19" s="369"/>
    </row>
    <row r="20" spans="1:18" x14ac:dyDescent="0.25">
      <c r="A20" s="457">
        <v>708</v>
      </c>
      <c r="B20" s="417"/>
      <c r="C20" s="692"/>
      <c r="D20" s="692"/>
      <c r="E20" s="692"/>
      <c r="F20" s="356"/>
      <c r="G20" s="416"/>
      <c r="H20" s="357"/>
      <c r="I20" s="358">
        <v>0</v>
      </c>
      <c r="J20" s="352"/>
      <c r="K20" s="440"/>
      <c r="L20" s="359"/>
      <c r="M20" s="359"/>
      <c r="N20" s="185">
        <f t="shared" si="0"/>
        <v>0</v>
      </c>
      <c r="O20" s="186">
        <v>0</v>
      </c>
      <c r="P20" s="185">
        <f t="shared" si="1"/>
        <v>0</v>
      </c>
      <c r="Q20" s="368"/>
      <c r="R20" s="369"/>
    </row>
    <row r="21" spans="1:18" ht="14.45" customHeight="1" x14ac:dyDescent="0.25">
      <c r="A21" s="457">
        <v>709</v>
      </c>
      <c r="B21" s="417"/>
      <c r="C21" s="692"/>
      <c r="D21" s="692"/>
      <c r="E21" s="692"/>
      <c r="F21" s="356"/>
      <c r="G21" s="416"/>
      <c r="H21" s="357"/>
      <c r="I21" s="358">
        <v>0</v>
      </c>
      <c r="J21" s="352"/>
      <c r="K21" s="440"/>
      <c r="L21" s="359"/>
      <c r="M21" s="359"/>
      <c r="N21" s="185">
        <f t="shared" si="0"/>
        <v>0</v>
      </c>
      <c r="O21" s="186">
        <v>0</v>
      </c>
      <c r="P21" s="185">
        <f t="shared" si="1"/>
        <v>0</v>
      </c>
      <c r="Q21" s="368"/>
      <c r="R21" s="369"/>
    </row>
    <row r="22" spans="1:18" ht="14.45" customHeight="1" x14ac:dyDescent="0.25">
      <c r="A22" s="457">
        <v>710</v>
      </c>
      <c r="B22" s="417"/>
      <c r="C22" s="692"/>
      <c r="D22" s="692"/>
      <c r="E22" s="692"/>
      <c r="F22" s="356"/>
      <c r="G22" s="416"/>
      <c r="H22" s="357"/>
      <c r="I22" s="358">
        <v>0</v>
      </c>
      <c r="J22" s="352"/>
      <c r="K22" s="440"/>
      <c r="L22" s="359"/>
      <c r="M22" s="359"/>
      <c r="N22" s="185">
        <f t="shared" si="0"/>
        <v>0</v>
      </c>
      <c r="O22" s="186">
        <v>0</v>
      </c>
      <c r="P22" s="185">
        <f t="shared" si="1"/>
        <v>0</v>
      </c>
      <c r="Q22" s="368"/>
      <c r="R22" s="369"/>
    </row>
    <row r="23" spans="1:18" ht="14.45" customHeight="1" x14ac:dyDescent="0.25">
      <c r="A23" s="457">
        <v>711</v>
      </c>
      <c r="B23" s="417"/>
      <c r="C23" s="692"/>
      <c r="D23" s="692"/>
      <c r="E23" s="692"/>
      <c r="F23" s="356"/>
      <c r="G23" s="416"/>
      <c r="H23" s="357"/>
      <c r="I23" s="358">
        <v>0</v>
      </c>
      <c r="J23" s="352"/>
      <c r="K23" s="440"/>
      <c r="L23" s="359"/>
      <c r="M23" s="359"/>
      <c r="N23" s="185">
        <f t="shared" si="0"/>
        <v>0</v>
      </c>
      <c r="O23" s="186">
        <v>0</v>
      </c>
      <c r="P23" s="185">
        <f t="shared" si="1"/>
        <v>0</v>
      </c>
      <c r="Q23" s="368"/>
      <c r="R23" s="369"/>
    </row>
    <row r="24" spans="1:18" ht="14.45" customHeight="1" x14ac:dyDescent="0.25">
      <c r="A24" s="457">
        <v>712</v>
      </c>
      <c r="B24" s="417"/>
      <c r="C24" s="692"/>
      <c r="D24" s="692"/>
      <c r="E24" s="692"/>
      <c r="F24" s="356"/>
      <c r="G24" s="416"/>
      <c r="H24" s="357"/>
      <c r="I24" s="358">
        <v>0</v>
      </c>
      <c r="J24" s="352"/>
      <c r="K24" s="440"/>
      <c r="L24" s="359"/>
      <c r="M24" s="359"/>
      <c r="N24" s="185">
        <f t="shared" si="0"/>
        <v>0</v>
      </c>
      <c r="O24" s="186">
        <v>0</v>
      </c>
      <c r="P24" s="185">
        <f t="shared" si="1"/>
        <v>0</v>
      </c>
      <c r="Q24" s="368"/>
      <c r="R24" s="369"/>
    </row>
    <row r="25" spans="1:18" ht="15" customHeight="1" x14ac:dyDescent="0.25">
      <c r="A25" s="458"/>
      <c r="E25" s="360"/>
      <c r="F25" s="360"/>
      <c r="G25" s="361"/>
      <c r="H25" s="361"/>
      <c r="I25" s="362"/>
      <c r="J25" s="352"/>
      <c r="K25" s="441"/>
      <c r="L25" s="363"/>
      <c r="M25" s="363"/>
    </row>
    <row r="26" spans="1:18" ht="15" customHeight="1" x14ac:dyDescent="0.25">
      <c r="A26" s="448"/>
      <c r="E26" s="360"/>
      <c r="F26" s="360"/>
      <c r="G26" s="360"/>
      <c r="H26" s="364" t="s">
        <v>87</v>
      </c>
      <c r="I26" s="365">
        <f>SUM(I13:I24)</f>
        <v>0</v>
      </c>
      <c r="J26" s="352"/>
      <c r="K26" s="441"/>
      <c r="L26" s="363"/>
      <c r="M26" s="202" t="s">
        <v>130</v>
      </c>
      <c r="N26" s="203">
        <f t="shared" ref="N26:P26" si="2">SUM(N13:N24)</f>
        <v>0</v>
      </c>
      <c r="O26" s="203">
        <f t="shared" si="2"/>
        <v>0</v>
      </c>
      <c r="P26" s="203">
        <f t="shared" si="2"/>
        <v>0</v>
      </c>
    </row>
    <row r="27" spans="1:18" x14ac:dyDescent="0.25">
      <c r="K27" s="442"/>
    </row>
    <row r="28" spans="1:18" x14ac:dyDescent="0.25">
      <c r="K28" s="442"/>
    </row>
    <row r="29" spans="1:18" x14ac:dyDescent="0.25">
      <c r="K29" s="442"/>
      <c r="M29" s="202"/>
    </row>
    <row r="30" spans="1:18" x14ac:dyDescent="0.25">
      <c r="K30" s="442"/>
    </row>
    <row r="31" spans="1:18" x14ac:dyDescent="0.25">
      <c r="K31" s="442"/>
    </row>
  </sheetData>
  <mergeCells count="27">
    <mergeCell ref="Q14:R14"/>
    <mergeCell ref="Q15:R15"/>
    <mergeCell ref="Q18:R18"/>
    <mergeCell ref="C23:E23"/>
    <mergeCell ref="C24:E24"/>
    <mergeCell ref="C17:E17"/>
    <mergeCell ref="C18:E18"/>
    <mergeCell ref="C19:E19"/>
    <mergeCell ref="C20:E20"/>
    <mergeCell ref="C21:E21"/>
    <mergeCell ref="C22:E22"/>
    <mergeCell ref="D5:I5"/>
    <mergeCell ref="F6:G6"/>
    <mergeCell ref="H6:I6"/>
    <mergeCell ref="Q16:R16"/>
    <mergeCell ref="Q17:R17"/>
    <mergeCell ref="C16:E16"/>
    <mergeCell ref="D6:E6"/>
    <mergeCell ref="A9:H9"/>
    <mergeCell ref="A10:H10"/>
    <mergeCell ref="C12:E12"/>
    <mergeCell ref="A11:H11"/>
    <mergeCell ref="C13:E13"/>
    <mergeCell ref="C14:E14"/>
    <mergeCell ref="C15:E15"/>
    <mergeCell ref="Q12:R12"/>
    <mergeCell ref="Q13:R13"/>
  </mergeCells>
  <conditionalFormatting sqref="A13:C24">
    <cfRule type="expression" dxfId="1" priority="1">
      <formula>MOD(ROW(),2)=0</formula>
    </cfRule>
  </conditionalFormatting>
  <conditionalFormatting sqref="F13:I24">
    <cfRule type="expression" dxfId="0" priority="4">
      <formula>MOD(ROW(),2)=0</formula>
    </cfRule>
  </conditionalFormatting>
  <dataValidations xWindow="90" yWindow="467" count="3">
    <dataValidation allowBlank="1" showInputMessage="1" showErrorMessage="1" promptTitle="Client Ref" prompt="Insert unique client identifier to cross reference attached document" sqref="B13:B24" xr:uid="{46256398-FA23-41D0-8333-F1BF3EA88A7A}"/>
    <dataValidation allowBlank="1" showInputMessage="1" showErrorMessage="1" promptTitle="Item No." prompt="This Item Number and document Type should be written on all supporting documents for cross referencing purposes." sqref="A13:A24" xr:uid="{EC39DBAD-5DB0-4FAC-AE1E-69043CC1EFF0}"/>
    <dataValidation allowBlank="1" showInputMessage="1" showErrorMessage="1" promptTitle="Accounting Code" prompt="Where an Accounting Code is not used, please reference the Project No. as per the Letter of Offer." sqref="B12" xr:uid="{80A90C3C-0DD5-4B35-B982-A0AD69DAC652}"/>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E993-9191-40F7-9A24-C01A96B2BAF6}">
  <sheetPr>
    <tabColor theme="4" tint="0.59999389629810485"/>
  </sheetPr>
  <dimension ref="B1:Q56"/>
  <sheetViews>
    <sheetView showGridLines="0" topLeftCell="A34" zoomScaleNormal="100" workbookViewId="0">
      <selection activeCell="B1" sqref="B1"/>
    </sheetView>
  </sheetViews>
  <sheetFormatPr defaultColWidth="9.140625" defaultRowHeight="15" x14ac:dyDescent="0.25"/>
  <cols>
    <col min="1" max="1" width="1.42578125" style="33" customWidth="1"/>
    <col min="2" max="2" width="33.7109375" style="33" customWidth="1"/>
    <col min="3" max="3" width="19.7109375" style="33" customWidth="1"/>
    <col min="4" max="4" width="6.140625" style="33" customWidth="1"/>
    <col min="5" max="5" width="19.7109375" style="33" customWidth="1"/>
    <col min="6" max="6" width="19.42578125" style="33" customWidth="1"/>
    <col min="7" max="16384" width="9.140625" style="33"/>
  </cols>
  <sheetData>
    <row r="1" spans="2:17" ht="21" customHeight="1" x14ac:dyDescent="0.25">
      <c r="B1" s="497" t="s">
        <v>46</v>
      </c>
      <c r="C1" s="497"/>
      <c r="D1" s="497"/>
      <c r="E1" s="498"/>
    </row>
    <row r="2" spans="2:17" ht="6.75" customHeight="1" x14ac:dyDescent="0.25"/>
    <row r="3" spans="2:17" ht="25.15" customHeight="1" x14ac:dyDescent="0.25">
      <c r="B3" s="694" t="s">
        <v>267</v>
      </c>
      <c r="C3" s="694"/>
      <c r="D3" s="694"/>
      <c r="E3" s="694"/>
      <c r="F3" s="609"/>
    </row>
    <row r="4" spans="2:17" ht="25.15" customHeight="1" x14ac:dyDescent="0.25">
      <c r="B4" s="609"/>
      <c r="C4" s="609"/>
      <c r="D4" s="609"/>
      <c r="E4" s="609"/>
      <c r="F4" s="609"/>
    </row>
    <row r="5" spans="2:17" ht="24.75" customHeight="1" x14ac:dyDescent="0.25">
      <c r="B5" s="696" t="s">
        <v>258</v>
      </c>
      <c r="C5" s="696"/>
      <c r="D5" s="696"/>
      <c r="E5" s="602"/>
      <c r="F5" s="602"/>
      <c r="M5" s="462"/>
      <c r="N5" s="462"/>
      <c r="O5" s="462"/>
      <c r="P5" s="462"/>
      <c r="Q5" s="462"/>
    </row>
    <row r="6" spans="2:17" s="32" customFormat="1" ht="24" customHeight="1" x14ac:dyDescent="0.25">
      <c r="B6" s="63" t="s">
        <v>28</v>
      </c>
      <c r="C6" s="697" t="str">
        <f>IF('Claim Summary'!$C$5&lt;&gt;"",'Claim Summary'!$C$5,"")</f>
        <v/>
      </c>
      <c r="D6" s="698"/>
      <c r="E6" s="698"/>
      <c r="F6" s="699"/>
    </row>
    <row r="7" spans="2:17" s="32" customFormat="1" ht="24" customHeight="1" x14ac:dyDescent="0.25">
      <c r="B7" s="63" t="s">
        <v>93</v>
      </c>
      <c r="C7" s="697" t="str">
        <f>IF('Claim Summary'!$C$10&lt;&gt;0,'Claim Summary'!$C$10,"")</f>
        <v/>
      </c>
      <c r="D7" s="698"/>
      <c r="E7" s="698"/>
      <c r="F7" s="699"/>
    </row>
    <row r="8" spans="2:17" s="462" customFormat="1" ht="24" customHeight="1" x14ac:dyDescent="0.25">
      <c r="B8" s="63" t="s">
        <v>248</v>
      </c>
      <c r="C8" s="697" t="str">
        <f>IF('Claim Summary'!$C$11&lt;&gt;0,'Claim Summary'!$C$11,"")</f>
        <v/>
      </c>
      <c r="D8" s="698"/>
      <c r="E8" s="698"/>
      <c r="F8" s="699"/>
    </row>
    <row r="9" spans="2:17" s="32" customFormat="1" ht="24" customHeight="1" x14ac:dyDescent="0.25">
      <c r="B9" s="63" t="s">
        <v>47</v>
      </c>
      <c r="C9" s="701">
        <v>0.5</v>
      </c>
      <c r="D9" s="698"/>
      <c r="E9" s="698"/>
      <c r="F9" s="699"/>
    </row>
    <row r="10" spans="2:17" s="32" customFormat="1" ht="24" customHeight="1" x14ac:dyDescent="0.25">
      <c r="B10" s="123" t="s">
        <v>48</v>
      </c>
      <c r="C10" s="713" t="str">
        <f>IF('Claim Summary'!$C$23&lt;&gt;0,'Claim Summary'!$C$23,"")</f>
        <v/>
      </c>
      <c r="D10" s="698"/>
      <c r="E10" s="698"/>
      <c r="F10" s="699"/>
    </row>
    <row r="11" spans="2:17" ht="72" customHeight="1" x14ac:dyDescent="0.25">
      <c r="B11" s="700" t="s">
        <v>167</v>
      </c>
      <c r="C11" s="700"/>
      <c r="D11" s="700"/>
      <c r="E11" s="700"/>
      <c r="F11" s="700"/>
    </row>
    <row r="12" spans="2:17" s="32" customFormat="1" ht="18" customHeight="1" x14ac:dyDescent="0.2">
      <c r="B12" s="63"/>
      <c r="C12" s="64" t="s">
        <v>49</v>
      </c>
      <c r="D12" s="65"/>
      <c r="E12" s="66"/>
      <c r="F12" s="65"/>
      <c r="G12" s="67"/>
      <c r="H12" s="67"/>
    </row>
    <row r="13" spans="2:17" s="32" customFormat="1" ht="3" customHeight="1" x14ac:dyDescent="0.2">
      <c r="B13" s="63"/>
      <c r="C13" s="62"/>
      <c r="D13" s="68"/>
      <c r="E13" s="45"/>
      <c r="F13" s="68"/>
      <c r="G13" s="67"/>
      <c r="H13" s="67"/>
    </row>
    <row r="14" spans="2:17" s="32" customFormat="1" ht="15" customHeight="1" x14ac:dyDescent="0.2">
      <c r="B14" s="63"/>
      <c r="C14" s="63" t="s">
        <v>50</v>
      </c>
      <c r="D14" s="68"/>
      <c r="E14" s="61" t="s">
        <v>53</v>
      </c>
      <c r="F14" s="68"/>
      <c r="G14" s="67"/>
      <c r="H14" s="67"/>
    </row>
    <row r="15" spans="2:17" s="32" customFormat="1" ht="3" customHeight="1" x14ac:dyDescent="0.2">
      <c r="B15" s="63"/>
      <c r="C15" s="69"/>
      <c r="D15" s="68"/>
      <c r="E15" s="45"/>
      <c r="F15" s="68"/>
      <c r="G15" s="67"/>
      <c r="H15" s="67"/>
    </row>
    <row r="16" spans="2:17" ht="15" customHeight="1" x14ac:dyDescent="0.25">
      <c r="B16" s="61" t="s">
        <v>168</v>
      </c>
      <c r="C16" s="89">
        <f>'Claim Summary'!C29</f>
        <v>0</v>
      </c>
      <c r="D16" s="90"/>
      <c r="E16" s="89">
        <f t="shared" ref="E16:E21" si="0">C16*$C$9</f>
        <v>0</v>
      </c>
      <c r="F16" s="70"/>
      <c r="G16" s="71"/>
      <c r="H16" s="45"/>
    </row>
    <row r="17" spans="2:8" x14ac:dyDescent="0.25">
      <c r="B17" s="61" t="s">
        <v>1</v>
      </c>
      <c r="C17" s="89">
        <f>'Claim Summary'!D29</f>
        <v>0</v>
      </c>
      <c r="D17" s="90"/>
      <c r="E17" s="89">
        <f t="shared" si="0"/>
        <v>0</v>
      </c>
      <c r="F17" s="70"/>
      <c r="G17" s="71"/>
      <c r="H17" s="45"/>
    </row>
    <row r="18" spans="2:8" x14ac:dyDescent="0.25">
      <c r="B18" s="61" t="s">
        <v>111</v>
      </c>
      <c r="C18" s="89">
        <f>'Claim Summary'!E29</f>
        <v>0</v>
      </c>
      <c r="D18" s="90"/>
      <c r="E18" s="89">
        <f t="shared" si="0"/>
        <v>0</v>
      </c>
      <c r="F18" s="70"/>
      <c r="G18" s="71"/>
      <c r="H18" s="45"/>
    </row>
    <row r="19" spans="2:8" x14ac:dyDescent="0.25">
      <c r="B19" s="61" t="s">
        <v>0</v>
      </c>
      <c r="C19" s="89">
        <f>'Claim Summary'!F29</f>
        <v>0</v>
      </c>
      <c r="D19" s="90"/>
      <c r="E19" s="89">
        <f t="shared" si="0"/>
        <v>0</v>
      </c>
      <c r="F19" s="70"/>
      <c r="G19" s="71"/>
      <c r="H19" s="45"/>
    </row>
    <row r="20" spans="2:8" x14ac:dyDescent="0.25">
      <c r="B20" s="61" t="s">
        <v>256</v>
      </c>
      <c r="C20" s="89">
        <f>'Claim Summary'!G29</f>
        <v>0</v>
      </c>
      <c r="D20" s="90"/>
      <c r="E20" s="89">
        <f t="shared" si="0"/>
        <v>0</v>
      </c>
      <c r="F20" s="70"/>
      <c r="G20" s="71"/>
      <c r="H20" s="45"/>
    </row>
    <row r="21" spans="2:8" x14ac:dyDescent="0.25">
      <c r="B21" s="61" t="s">
        <v>110</v>
      </c>
      <c r="C21" s="89">
        <f>'Claim Summary'!H29</f>
        <v>0</v>
      </c>
      <c r="D21" s="90"/>
      <c r="E21" s="89">
        <f t="shared" si="0"/>
        <v>0</v>
      </c>
      <c r="F21" s="70"/>
      <c r="G21" s="71"/>
      <c r="H21" s="45"/>
    </row>
    <row r="22" spans="2:8" ht="15" customHeight="1" x14ac:dyDescent="0.25">
      <c r="B22" s="61"/>
      <c r="C22" s="43"/>
      <c r="D22" s="43"/>
      <c r="E22" s="43"/>
      <c r="F22" s="45"/>
      <c r="G22" s="45"/>
      <c r="H22" s="45"/>
    </row>
    <row r="23" spans="2:8" x14ac:dyDescent="0.25">
      <c r="B23" s="61" t="s">
        <v>106</v>
      </c>
      <c r="C23" s="163">
        <f>SUM(C16:C21)</f>
        <v>0</v>
      </c>
      <c r="D23" s="91"/>
      <c r="E23" s="92">
        <f>SUM(E16:E21)</f>
        <v>0</v>
      </c>
      <c r="F23" s="45"/>
      <c r="G23" s="45"/>
      <c r="H23" s="45"/>
    </row>
    <row r="24" spans="2:8" ht="15" customHeight="1" x14ac:dyDescent="0.25">
      <c r="B24" s="45"/>
      <c r="C24" s="45"/>
      <c r="D24" s="45"/>
      <c r="E24" s="45"/>
      <c r="F24" s="45"/>
      <c r="G24" s="45"/>
      <c r="H24" s="45"/>
    </row>
    <row r="25" spans="2:8" ht="27.75" customHeight="1" x14ac:dyDescent="0.25">
      <c r="B25" s="695" t="s">
        <v>260</v>
      </c>
      <c r="C25" s="695"/>
      <c r="D25" s="695"/>
      <c r="E25" s="695"/>
      <c r="F25" s="695"/>
    </row>
    <row r="26" spans="2:8" ht="27.75" customHeight="1" x14ac:dyDescent="0.25">
      <c r="B26" s="695" t="s">
        <v>261</v>
      </c>
      <c r="C26" s="695"/>
      <c r="D26" s="695"/>
      <c r="E26" s="695"/>
      <c r="F26" s="695"/>
    </row>
    <row r="27" spans="2:8" s="460" customFormat="1" ht="27.75" customHeight="1" x14ac:dyDescent="0.25">
      <c r="B27" s="695" t="s">
        <v>266</v>
      </c>
      <c r="C27" s="695"/>
      <c r="D27" s="695"/>
      <c r="E27" s="695"/>
      <c r="F27" s="695"/>
    </row>
    <row r="28" spans="2:8" s="460" customFormat="1" ht="27.75" customHeight="1" x14ac:dyDescent="0.25">
      <c r="B28" s="700" t="s">
        <v>268</v>
      </c>
      <c r="C28" s="695"/>
      <c r="D28" s="695"/>
      <c r="E28" s="695"/>
      <c r="F28" s="695"/>
    </row>
    <row r="29" spans="2:8" s="460" customFormat="1" ht="27.75" customHeight="1" x14ac:dyDescent="0.25">
      <c r="B29" s="695" t="s">
        <v>262</v>
      </c>
      <c r="C29" s="695"/>
      <c r="D29" s="695"/>
      <c r="E29" s="695"/>
      <c r="F29" s="695"/>
    </row>
    <row r="30" spans="2:8" s="460" customFormat="1" ht="27.75" customHeight="1" x14ac:dyDescent="0.25">
      <c r="B30" s="695" t="s">
        <v>265</v>
      </c>
      <c r="C30" s="695"/>
      <c r="D30" s="695"/>
      <c r="E30" s="695"/>
      <c r="F30" s="695"/>
    </row>
    <row r="31" spans="2:8" s="460" customFormat="1" ht="27.75" customHeight="1" x14ac:dyDescent="0.25">
      <c r="B31" s="695" t="s">
        <v>263</v>
      </c>
      <c r="C31" s="695"/>
      <c r="D31" s="695"/>
      <c r="E31" s="695"/>
      <c r="F31" s="695"/>
    </row>
    <row r="32" spans="2:8" s="460" customFormat="1" ht="27.75" customHeight="1" x14ac:dyDescent="0.25">
      <c r="B32" s="695" t="s">
        <v>264</v>
      </c>
      <c r="C32" s="695"/>
      <c r="D32" s="695"/>
      <c r="E32" s="695"/>
      <c r="F32" s="695"/>
    </row>
    <row r="33" spans="2:6" ht="24" customHeight="1" x14ac:dyDescent="0.25">
      <c r="B33" s="695" t="s">
        <v>51</v>
      </c>
      <c r="C33" s="695"/>
      <c r="D33" s="695"/>
      <c r="E33" s="695"/>
      <c r="F33" s="695"/>
    </row>
    <row r="34" spans="2:6" ht="15" customHeight="1" x14ac:dyDescent="0.25">
      <c r="B34" s="695" t="s">
        <v>68</v>
      </c>
      <c r="C34" s="695"/>
      <c r="D34" s="695"/>
      <c r="E34" s="695"/>
      <c r="F34" s="695"/>
    </row>
    <row r="35" spans="2:6" ht="39" customHeight="1" x14ac:dyDescent="0.25">
      <c r="B35" s="695" t="s">
        <v>69</v>
      </c>
      <c r="C35" s="695"/>
      <c r="D35" s="695"/>
      <c r="E35" s="695"/>
      <c r="F35" s="695"/>
    </row>
    <row r="36" spans="2:6" ht="39" customHeight="1" x14ac:dyDescent="0.25">
      <c r="B36" s="712" t="s">
        <v>70</v>
      </c>
      <c r="C36" s="712"/>
      <c r="D36" s="712"/>
      <c r="E36" s="712"/>
      <c r="F36" s="712"/>
    </row>
    <row r="37" spans="2:6" ht="27.75" customHeight="1" x14ac:dyDescent="0.25">
      <c r="B37" s="72"/>
      <c r="C37" s="73"/>
      <c r="D37" s="72"/>
      <c r="E37" s="74"/>
      <c r="F37" s="72"/>
    </row>
    <row r="38" spans="2:6" s="460" customFormat="1" ht="15" customHeight="1" x14ac:dyDescent="0.25">
      <c r="B38" s="72" t="s">
        <v>269</v>
      </c>
      <c r="C38" s="464"/>
      <c r="D38" s="72"/>
      <c r="E38" s="74"/>
      <c r="F38" s="72"/>
    </row>
    <row r="39" spans="2:6" s="460" customFormat="1" ht="15" customHeight="1" x14ac:dyDescent="0.25">
      <c r="B39" s="72"/>
      <c r="C39" s="464"/>
      <c r="D39" s="72"/>
      <c r="E39" s="74"/>
      <c r="F39" s="72"/>
    </row>
    <row r="40" spans="2:6" s="460" customFormat="1" ht="9.9499999999999993" customHeight="1" x14ac:dyDescent="0.25">
      <c r="B40" s="72"/>
      <c r="C40" s="464"/>
      <c r="D40" s="72"/>
      <c r="E40" s="74"/>
      <c r="F40" s="72"/>
    </row>
    <row r="41" spans="2:6" s="460" customFormat="1" ht="9.9499999999999993" customHeight="1" x14ac:dyDescent="0.25">
      <c r="B41" s="72"/>
      <c r="C41" s="464"/>
      <c r="D41" s="72"/>
      <c r="E41" s="74"/>
      <c r="F41" s="72"/>
    </row>
    <row r="42" spans="2:6" ht="15" customHeight="1" x14ac:dyDescent="0.25">
      <c r="B42" s="695" t="s">
        <v>52</v>
      </c>
      <c r="C42" s="695"/>
      <c r="D42" s="695"/>
      <c r="E42" s="695"/>
      <c r="F42" s="695"/>
    </row>
    <row r="43" spans="2:6" ht="15" customHeight="1" x14ac:dyDescent="0.25">
      <c r="B43" s="711" t="s">
        <v>103</v>
      </c>
      <c r="C43" s="711"/>
      <c r="D43" s="711"/>
      <c r="E43" s="711"/>
      <c r="F43" s="711"/>
    </row>
    <row r="44" spans="2:6" s="460" customFormat="1" ht="15" customHeight="1" x14ac:dyDescent="0.25">
      <c r="B44" s="465"/>
      <c r="C44" s="465"/>
      <c r="D44" s="465"/>
      <c r="E44" s="465"/>
      <c r="F44" s="465"/>
    </row>
    <row r="45" spans="2:6" s="460" customFormat="1" ht="15" customHeight="1" x14ac:dyDescent="0.25">
      <c r="B45" s="465"/>
      <c r="C45" s="465"/>
      <c r="D45" s="465"/>
      <c r="E45" s="465"/>
      <c r="F45" s="465"/>
    </row>
    <row r="46" spans="2:6" s="32" customFormat="1" ht="30" customHeight="1" x14ac:dyDescent="0.25">
      <c r="B46" s="75" t="s">
        <v>104</v>
      </c>
      <c r="C46" s="709"/>
      <c r="D46" s="709"/>
      <c r="E46" s="709"/>
      <c r="F46" s="709"/>
    </row>
    <row r="47" spans="2:6" ht="30" customHeight="1" x14ac:dyDescent="0.25">
      <c r="B47" s="75" t="s">
        <v>105</v>
      </c>
      <c r="C47" s="710"/>
      <c r="D47" s="710"/>
      <c r="E47" s="710"/>
      <c r="F47" s="710"/>
    </row>
    <row r="48" spans="2:6" ht="9.9499999999999993" customHeight="1" x14ac:dyDescent="0.25">
      <c r="B48" s="72"/>
      <c r="C48" s="76"/>
      <c r="D48" s="77"/>
      <c r="E48" s="77"/>
      <c r="F48" s="72"/>
    </row>
    <row r="49" spans="2:6" ht="20.100000000000001" customHeight="1" x14ac:dyDescent="0.25">
      <c r="B49" s="75" t="s">
        <v>71</v>
      </c>
      <c r="C49" s="162"/>
      <c r="D49" s="162"/>
      <c r="E49" s="75" t="s">
        <v>72</v>
      </c>
      <c r="F49" s="72"/>
    </row>
    <row r="50" spans="2:6" ht="12.95" customHeight="1" x14ac:dyDescent="0.25">
      <c r="B50" s="702"/>
      <c r="C50" s="704"/>
      <c r="D50" s="67"/>
      <c r="E50" s="705"/>
      <c r="F50" s="706"/>
    </row>
    <row r="51" spans="2:6" ht="12.95" customHeight="1" x14ac:dyDescent="0.25">
      <c r="B51" s="703"/>
      <c r="C51" s="704"/>
      <c r="D51" s="67"/>
      <c r="E51" s="707"/>
      <c r="F51" s="708"/>
    </row>
    <row r="53" spans="2:6" ht="20.100000000000001" customHeight="1" x14ac:dyDescent="0.25">
      <c r="B53" s="75" t="s">
        <v>108</v>
      </c>
      <c r="C53" s="162"/>
      <c r="D53" s="162"/>
      <c r="E53" s="75" t="s">
        <v>108</v>
      </c>
      <c r="F53" s="72"/>
    </row>
    <row r="54" spans="2:6" ht="12.95" customHeight="1" x14ac:dyDescent="0.25">
      <c r="B54" s="702"/>
      <c r="C54" s="704"/>
      <c r="D54" s="164"/>
      <c r="E54" s="705"/>
      <c r="F54" s="706"/>
    </row>
    <row r="55" spans="2:6" ht="12.95" customHeight="1" x14ac:dyDescent="0.25">
      <c r="B55" s="703"/>
      <c r="C55" s="704"/>
      <c r="D55" s="164"/>
      <c r="E55" s="707"/>
      <c r="F55" s="708"/>
    </row>
    <row r="56" spans="2:6" ht="82.5" customHeight="1" x14ac:dyDescent="0.25">
      <c r="B56" s="140"/>
      <c r="C56" s="140"/>
      <c r="D56" s="140"/>
      <c r="E56" s="140"/>
      <c r="F56" s="140"/>
    </row>
  </sheetData>
  <sheetProtection formatCells="0" formatColumns="0"/>
  <protectedRanges>
    <protectedRange sqref="B42 B25:B36 D25:E42 C37:C41" name="Range3_1"/>
    <protectedRange sqref="B11 D11:E11" name="Range1_1"/>
    <protectedRange sqref="D43:E45 B43:B45" name="Range3_1_1_1"/>
  </protectedRanges>
  <mergeCells count="30">
    <mergeCell ref="B34:F34"/>
    <mergeCell ref="B11:F11"/>
    <mergeCell ref="C7:F7"/>
    <mergeCell ref="B43:F43"/>
    <mergeCell ref="B42:F42"/>
    <mergeCell ref="B36:F36"/>
    <mergeCell ref="B35:F35"/>
    <mergeCell ref="B25:F25"/>
    <mergeCell ref="B26:F26"/>
    <mergeCell ref="B33:F33"/>
    <mergeCell ref="C10:F10"/>
    <mergeCell ref="B50:B51"/>
    <mergeCell ref="C50:C51"/>
    <mergeCell ref="E50:F51"/>
    <mergeCell ref="C46:F46"/>
    <mergeCell ref="B54:B55"/>
    <mergeCell ref="C54:C55"/>
    <mergeCell ref="E54:F55"/>
    <mergeCell ref="C47:F47"/>
    <mergeCell ref="B3:F4"/>
    <mergeCell ref="B30:F30"/>
    <mergeCell ref="B31:F31"/>
    <mergeCell ref="B32:F32"/>
    <mergeCell ref="B5:F5"/>
    <mergeCell ref="C8:F8"/>
    <mergeCell ref="B27:F27"/>
    <mergeCell ref="B28:F28"/>
    <mergeCell ref="B29:F29"/>
    <mergeCell ref="C6:F6"/>
    <mergeCell ref="C9:F9"/>
  </mergeCells>
  <hyperlinks>
    <hyperlink ref="B36" r:id="rId1" display="https://www.enterprise-ireland.com/en/Legal/GDPR/" xr:uid="{ACE9C221-B2DF-48F7-954C-23D4A20401EC}"/>
  </hyperlinks>
  <pageMargins left="0.11811023622047245" right="0.11811023622047245" top="0.15748031496062992" bottom="0.15748031496062992" header="0.31496062992125984" footer="0.35433070866141736"/>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15EE9-911F-4B6B-AB66-72B3D32A7DE9}">
  <sheetPr>
    <tabColor theme="9" tint="0.59999389629810485"/>
  </sheetPr>
  <dimension ref="B1:E160"/>
  <sheetViews>
    <sheetView showGridLines="0" topLeftCell="A117" zoomScale="90" zoomScaleNormal="90" workbookViewId="0">
      <selection activeCell="B68" sqref="B68:E68"/>
    </sheetView>
  </sheetViews>
  <sheetFormatPr defaultColWidth="9.140625" defaultRowHeight="15" x14ac:dyDescent="0.25"/>
  <cols>
    <col min="1" max="1" width="1.28515625" style="33" customWidth="1"/>
    <col min="2" max="2" width="35" style="33" customWidth="1"/>
    <col min="3" max="3" width="52.42578125" style="33" customWidth="1"/>
    <col min="4" max="4" width="17.7109375" style="33" customWidth="1"/>
    <col min="5" max="5" width="38" style="33" customWidth="1"/>
    <col min="6" max="6" width="9.28515625" style="33" customWidth="1"/>
    <col min="7" max="7" width="17.7109375" style="33" customWidth="1"/>
    <col min="8" max="16384" width="9.140625" style="33"/>
  </cols>
  <sheetData>
    <row r="1" spans="2:5" ht="42.95" customHeight="1" x14ac:dyDescent="0.25"/>
    <row r="3" spans="2:5" ht="28.5" customHeight="1" x14ac:dyDescent="0.25">
      <c r="B3" s="714" t="s">
        <v>166</v>
      </c>
      <c r="C3" s="714"/>
      <c r="D3" s="113"/>
    </row>
    <row r="4" spans="2:5" ht="28.5" customHeight="1" x14ac:dyDescent="0.25">
      <c r="B4" s="715" t="s">
        <v>33</v>
      </c>
      <c r="C4" s="715"/>
      <c r="D4" s="114"/>
    </row>
    <row r="7" spans="2:5" ht="24.95" customHeight="1" x14ac:dyDescent="0.25">
      <c r="B7" s="493" t="s">
        <v>92</v>
      </c>
      <c r="C7" s="125" t="str">
        <f>IF('Claim Summary'!$C$5&lt;&gt;"",'Claim Summary'!$C$5,"")</f>
        <v/>
      </c>
    </row>
    <row r="8" spans="2:5" ht="24.95" customHeight="1" x14ac:dyDescent="0.25">
      <c r="B8" s="493" t="s">
        <v>93</v>
      </c>
      <c r="C8" s="125" t="str">
        <f>IF('Claim Summary'!$C$10&lt;&gt;0,'Claim Summary'!$C$10,"")</f>
        <v/>
      </c>
    </row>
    <row r="9" spans="2:5" s="460" customFormat="1" ht="24.95" customHeight="1" x14ac:dyDescent="0.25">
      <c r="B9" s="493" t="s">
        <v>248</v>
      </c>
      <c r="C9" s="125" t="str">
        <f>IF('Claim Summary'!$C$11&lt;&gt;"",'Claim Summary'!$C$11,"")</f>
        <v/>
      </c>
    </row>
    <row r="10" spans="2:5" ht="24.95" customHeight="1" x14ac:dyDescent="0.25">
      <c r="B10" s="493" t="s">
        <v>94</v>
      </c>
      <c r="C10" s="125"/>
    </row>
    <row r="11" spans="2:5" ht="24.95" customHeight="1" x14ac:dyDescent="0.25">
      <c r="B11" s="493" t="s">
        <v>95</v>
      </c>
      <c r="C11" s="125"/>
    </row>
    <row r="12" spans="2:5" ht="24.95" customHeight="1" x14ac:dyDescent="0.25">
      <c r="B12" s="493" t="s">
        <v>96</v>
      </c>
      <c r="C12" s="125"/>
    </row>
    <row r="14" spans="2:5" s="98" customFormat="1" ht="20.100000000000001" customHeight="1" x14ac:dyDescent="0.25">
      <c r="B14" s="129" t="s">
        <v>98</v>
      </c>
    </row>
    <row r="15" spans="2:5" ht="30" customHeight="1" x14ac:dyDescent="0.25">
      <c r="B15" s="716" t="s">
        <v>230</v>
      </c>
      <c r="C15" s="716"/>
      <c r="D15" s="716"/>
      <c r="E15" s="716"/>
    </row>
    <row r="16" spans="2:5" x14ac:dyDescent="0.25">
      <c r="B16" s="136"/>
      <c r="C16" s="137"/>
      <c r="D16" s="137"/>
      <c r="E16" s="138"/>
    </row>
    <row r="17" spans="2:5" x14ac:dyDescent="0.25">
      <c r="B17" s="139"/>
      <c r="C17" s="140"/>
      <c r="D17" s="140"/>
      <c r="E17" s="141"/>
    </row>
    <row r="18" spans="2:5" x14ac:dyDescent="0.25">
      <c r="B18" s="139"/>
      <c r="C18" s="140"/>
      <c r="D18" s="140"/>
      <c r="E18" s="141"/>
    </row>
    <row r="19" spans="2:5" x14ac:dyDescent="0.25">
      <c r="B19" s="139"/>
      <c r="C19" s="140"/>
      <c r="D19" s="140"/>
      <c r="E19" s="141"/>
    </row>
    <row r="20" spans="2:5" x14ac:dyDescent="0.25">
      <c r="B20" s="139"/>
      <c r="C20" s="140"/>
      <c r="D20" s="140"/>
      <c r="E20" s="141"/>
    </row>
    <row r="21" spans="2:5" x14ac:dyDescent="0.25">
      <c r="B21" s="139"/>
      <c r="C21" s="140"/>
      <c r="D21" s="140"/>
      <c r="E21" s="141"/>
    </row>
    <row r="22" spans="2:5" x14ac:dyDescent="0.25">
      <c r="B22" s="139"/>
      <c r="C22" s="140"/>
      <c r="D22" s="140"/>
      <c r="E22" s="141"/>
    </row>
    <row r="23" spans="2:5" x14ac:dyDescent="0.25">
      <c r="B23" s="139"/>
      <c r="C23" s="140"/>
      <c r="D23" s="140"/>
      <c r="E23" s="141"/>
    </row>
    <row r="24" spans="2:5" x14ac:dyDescent="0.25">
      <c r="B24" s="139"/>
      <c r="C24" s="140"/>
      <c r="D24" s="140"/>
      <c r="E24" s="141"/>
    </row>
    <row r="25" spans="2:5" x14ac:dyDescent="0.25">
      <c r="B25" s="139"/>
      <c r="C25" s="140"/>
      <c r="D25" s="140"/>
      <c r="E25" s="141"/>
    </row>
    <row r="26" spans="2:5" x14ac:dyDescent="0.25">
      <c r="B26" s="139"/>
      <c r="C26" s="140"/>
      <c r="D26" s="140"/>
      <c r="E26" s="141"/>
    </row>
    <row r="27" spans="2:5" x14ac:dyDescent="0.25">
      <c r="B27" s="139"/>
      <c r="C27" s="140"/>
      <c r="D27" s="140"/>
      <c r="E27" s="141"/>
    </row>
    <row r="28" spans="2:5" x14ac:dyDescent="0.25">
      <c r="B28" s="139"/>
      <c r="C28" s="140"/>
      <c r="D28" s="140"/>
      <c r="E28" s="141"/>
    </row>
    <row r="29" spans="2:5" x14ac:dyDescent="0.25">
      <c r="B29" s="139"/>
      <c r="C29" s="140"/>
      <c r="D29" s="140"/>
      <c r="E29" s="141"/>
    </row>
    <row r="30" spans="2:5" x14ac:dyDescent="0.25">
      <c r="B30" s="139"/>
      <c r="C30" s="140"/>
      <c r="D30" s="140"/>
      <c r="E30" s="141"/>
    </row>
    <row r="31" spans="2:5" x14ac:dyDescent="0.25">
      <c r="B31" s="139"/>
      <c r="C31" s="140"/>
      <c r="D31" s="140"/>
      <c r="E31" s="141"/>
    </row>
    <row r="32" spans="2:5" x14ac:dyDescent="0.25">
      <c r="B32" s="139"/>
      <c r="C32" s="140"/>
      <c r="D32" s="140"/>
      <c r="E32" s="141"/>
    </row>
    <row r="33" spans="2:5" x14ac:dyDescent="0.25">
      <c r="B33" s="139"/>
      <c r="C33" s="140"/>
      <c r="D33" s="140"/>
      <c r="E33" s="141"/>
    </row>
    <row r="34" spans="2:5" x14ac:dyDescent="0.25">
      <c r="B34" s="139"/>
      <c r="C34" s="140"/>
      <c r="D34" s="140"/>
      <c r="E34" s="141"/>
    </row>
    <row r="35" spans="2:5" x14ac:dyDescent="0.25">
      <c r="B35" s="139"/>
      <c r="C35" s="140"/>
      <c r="D35" s="140"/>
      <c r="E35" s="141"/>
    </row>
    <row r="36" spans="2:5" x14ac:dyDescent="0.25">
      <c r="B36" s="142"/>
      <c r="C36" s="143"/>
      <c r="D36" s="143"/>
      <c r="E36" s="144"/>
    </row>
    <row r="38" spans="2:5" s="98" customFormat="1" ht="20.100000000000001" customHeight="1" x14ac:dyDescent="0.25">
      <c r="B38" s="130" t="s">
        <v>99</v>
      </c>
    </row>
    <row r="39" spans="2:5" ht="69.95" customHeight="1" x14ac:dyDescent="0.25">
      <c r="B39" s="727" t="s">
        <v>231</v>
      </c>
      <c r="C39" s="727"/>
      <c r="D39" s="727"/>
      <c r="E39" s="727"/>
    </row>
    <row r="40" spans="2:5" x14ac:dyDescent="0.25">
      <c r="B40" s="145"/>
      <c r="C40" s="146"/>
      <c r="D40" s="146"/>
      <c r="E40" s="147"/>
    </row>
    <row r="41" spans="2:5" x14ac:dyDescent="0.25">
      <c r="B41" s="148"/>
      <c r="C41" s="128"/>
      <c r="D41" s="128"/>
      <c r="E41" s="149"/>
    </row>
    <row r="42" spans="2:5" x14ac:dyDescent="0.25">
      <c r="B42" s="148"/>
      <c r="C42" s="128"/>
      <c r="D42" s="128"/>
      <c r="E42" s="149"/>
    </row>
    <row r="43" spans="2:5" x14ac:dyDescent="0.25">
      <c r="B43" s="148"/>
      <c r="C43" s="128"/>
      <c r="D43" s="128"/>
      <c r="E43" s="149"/>
    </row>
    <row r="44" spans="2:5" x14ac:dyDescent="0.25">
      <c r="B44" s="148"/>
      <c r="C44" s="128"/>
      <c r="D44" s="128"/>
      <c r="E44" s="149"/>
    </row>
    <row r="45" spans="2:5" x14ac:dyDescent="0.25">
      <c r="B45" s="148"/>
      <c r="C45" s="128"/>
      <c r="D45" s="128"/>
      <c r="E45" s="149"/>
    </row>
    <row r="46" spans="2:5" x14ac:dyDescent="0.25">
      <c r="B46" s="148"/>
      <c r="C46" s="128"/>
      <c r="D46" s="128"/>
      <c r="E46" s="149"/>
    </row>
    <row r="47" spans="2:5" x14ac:dyDescent="0.25">
      <c r="B47" s="148"/>
      <c r="C47" s="128"/>
      <c r="D47" s="128"/>
      <c r="E47" s="149"/>
    </row>
    <row r="48" spans="2:5" x14ac:dyDescent="0.25">
      <c r="B48" s="148"/>
      <c r="C48" s="128"/>
      <c r="D48" s="128"/>
      <c r="E48" s="149"/>
    </row>
    <row r="49" spans="2:5" x14ac:dyDescent="0.25">
      <c r="B49" s="148"/>
      <c r="C49" s="128"/>
      <c r="D49" s="128"/>
      <c r="E49" s="149"/>
    </row>
    <row r="50" spans="2:5" x14ac:dyDescent="0.25">
      <c r="B50" s="148"/>
      <c r="C50" s="128"/>
      <c r="D50" s="128"/>
      <c r="E50" s="149"/>
    </row>
    <row r="51" spans="2:5" x14ac:dyDescent="0.25">
      <c r="B51" s="148"/>
      <c r="C51" s="128"/>
      <c r="D51" s="128"/>
      <c r="E51" s="149"/>
    </row>
    <row r="52" spans="2:5" x14ac:dyDescent="0.25">
      <c r="B52" s="148"/>
      <c r="C52" s="128"/>
      <c r="D52" s="128"/>
      <c r="E52" s="149"/>
    </row>
    <row r="53" spans="2:5" x14ac:dyDescent="0.25">
      <c r="B53" s="148"/>
      <c r="C53" s="128"/>
      <c r="D53" s="128"/>
      <c r="E53" s="149"/>
    </row>
    <row r="54" spans="2:5" x14ac:dyDescent="0.25">
      <c r="B54" s="148"/>
      <c r="C54" s="128"/>
      <c r="D54" s="128"/>
      <c r="E54" s="149"/>
    </row>
    <row r="55" spans="2:5" x14ac:dyDescent="0.25">
      <c r="B55" s="148"/>
      <c r="C55" s="128"/>
      <c r="D55" s="128"/>
      <c r="E55" s="149"/>
    </row>
    <row r="56" spans="2:5" x14ac:dyDescent="0.25">
      <c r="B56" s="148"/>
      <c r="C56" s="128"/>
      <c r="D56" s="128"/>
      <c r="E56" s="149"/>
    </row>
    <row r="57" spans="2:5" x14ac:dyDescent="0.25">
      <c r="B57" s="148"/>
      <c r="C57" s="128"/>
      <c r="D57" s="128"/>
      <c r="E57" s="149"/>
    </row>
    <row r="58" spans="2:5" x14ac:dyDescent="0.25">
      <c r="B58" s="148"/>
      <c r="C58" s="128"/>
      <c r="D58" s="128"/>
      <c r="E58" s="149"/>
    </row>
    <row r="59" spans="2:5" x14ac:dyDescent="0.25">
      <c r="B59" s="148"/>
      <c r="C59" s="128"/>
      <c r="D59" s="128"/>
      <c r="E59" s="149"/>
    </row>
    <row r="60" spans="2:5" x14ac:dyDescent="0.25">
      <c r="B60" s="148"/>
      <c r="C60" s="128"/>
      <c r="D60" s="128"/>
      <c r="E60" s="149"/>
    </row>
    <row r="61" spans="2:5" x14ac:dyDescent="0.25">
      <c r="B61" s="148"/>
      <c r="C61" s="128"/>
      <c r="D61" s="128"/>
      <c r="E61" s="149"/>
    </row>
    <row r="62" spans="2:5" x14ac:dyDescent="0.25">
      <c r="B62" s="148"/>
      <c r="C62" s="128"/>
      <c r="D62" s="128"/>
      <c r="E62" s="149"/>
    </row>
    <row r="63" spans="2:5" x14ac:dyDescent="0.25">
      <c r="B63" s="148"/>
      <c r="C63" s="128"/>
      <c r="D63" s="128"/>
      <c r="E63" s="149"/>
    </row>
    <row r="64" spans="2:5" x14ac:dyDescent="0.25">
      <c r="B64" s="148"/>
      <c r="C64" s="128"/>
      <c r="D64" s="128"/>
      <c r="E64" s="149"/>
    </row>
    <row r="65" spans="2:5" x14ac:dyDescent="0.25">
      <c r="B65" s="150"/>
      <c r="C65" s="151"/>
      <c r="D65" s="151"/>
      <c r="E65" s="152"/>
    </row>
    <row r="66" spans="2:5" x14ac:dyDescent="0.25">
      <c r="B66" s="128"/>
      <c r="C66" s="128"/>
      <c r="D66" s="128"/>
      <c r="E66" s="128"/>
    </row>
    <row r="67" spans="2:5" s="98" customFormat="1" ht="20.100000000000001" customHeight="1" x14ac:dyDescent="0.25">
      <c r="B67" s="131" t="s">
        <v>100</v>
      </c>
      <c r="C67" s="132"/>
      <c r="D67" s="132"/>
      <c r="E67" s="132"/>
    </row>
    <row r="68" spans="2:5" s="3" customFormat="1" ht="30" customHeight="1" x14ac:dyDescent="0.25">
      <c r="B68" s="728" t="s">
        <v>232</v>
      </c>
      <c r="C68" s="728"/>
      <c r="D68" s="728"/>
      <c r="E68" s="728"/>
    </row>
    <row r="69" spans="2:5" x14ac:dyDescent="0.25">
      <c r="B69" s="153"/>
      <c r="C69" s="154"/>
      <c r="D69" s="154"/>
      <c r="E69" s="155"/>
    </row>
    <row r="70" spans="2:5" x14ac:dyDescent="0.25">
      <c r="B70" s="156"/>
      <c r="C70" s="157"/>
      <c r="D70" s="157"/>
      <c r="E70" s="158"/>
    </row>
    <row r="71" spans="2:5" x14ac:dyDescent="0.25">
      <c r="B71" s="156"/>
      <c r="C71" s="157"/>
      <c r="D71" s="157"/>
      <c r="E71" s="158"/>
    </row>
    <row r="72" spans="2:5" x14ac:dyDescent="0.25">
      <c r="B72" s="156"/>
      <c r="C72" s="157"/>
      <c r="D72" s="157"/>
      <c r="E72" s="158"/>
    </row>
    <row r="73" spans="2:5" x14ac:dyDescent="0.25">
      <c r="B73" s="156"/>
      <c r="C73" s="157"/>
      <c r="D73" s="157"/>
      <c r="E73" s="158"/>
    </row>
    <row r="74" spans="2:5" x14ac:dyDescent="0.25">
      <c r="B74" s="156"/>
      <c r="C74" s="157"/>
      <c r="D74" s="157"/>
      <c r="E74" s="158"/>
    </row>
    <row r="75" spans="2:5" x14ac:dyDescent="0.25">
      <c r="B75" s="156"/>
      <c r="C75" s="157"/>
      <c r="D75" s="157"/>
      <c r="E75" s="158"/>
    </row>
    <row r="76" spans="2:5" x14ac:dyDescent="0.25">
      <c r="B76" s="156"/>
      <c r="C76" s="157"/>
      <c r="D76" s="157"/>
      <c r="E76" s="158"/>
    </row>
    <row r="77" spans="2:5" x14ac:dyDescent="0.25">
      <c r="B77" s="156"/>
      <c r="C77" s="157"/>
      <c r="D77" s="157"/>
      <c r="E77" s="158"/>
    </row>
    <row r="78" spans="2:5" x14ac:dyDescent="0.25">
      <c r="B78" s="156"/>
      <c r="C78" s="157"/>
      <c r="D78" s="157"/>
      <c r="E78" s="158"/>
    </row>
    <row r="79" spans="2:5" x14ac:dyDescent="0.25">
      <c r="B79" s="156"/>
      <c r="C79" s="157"/>
      <c r="D79" s="157"/>
      <c r="E79" s="158"/>
    </row>
    <row r="80" spans="2:5" x14ac:dyDescent="0.25">
      <c r="B80" s="156"/>
      <c r="C80" s="157"/>
      <c r="D80" s="157"/>
      <c r="E80" s="158"/>
    </row>
    <row r="81" spans="2:5" x14ac:dyDescent="0.25">
      <c r="B81" s="156"/>
      <c r="C81" s="157"/>
      <c r="D81" s="157"/>
      <c r="E81" s="158"/>
    </row>
    <row r="82" spans="2:5" x14ac:dyDescent="0.25">
      <c r="B82" s="156"/>
      <c r="C82" s="157"/>
      <c r="D82" s="157"/>
      <c r="E82" s="158"/>
    </row>
    <row r="83" spans="2:5" x14ac:dyDescent="0.25">
      <c r="B83" s="156"/>
      <c r="C83" s="157"/>
      <c r="D83" s="157"/>
      <c r="E83" s="158"/>
    </row>
    <row r="84" spans="2:5" x14ac:dyDescent="0.25">
      <c r="B84" s="156"/>
      <c r="C84" s="157"/>
      <c r="D84" s="157"/>
      <c r="E84" s="158"/>
    </row>
    <row r="85" spans="2:5" x14ac:dyDescent="0.25">
      <c r="B85" s="156"/>
      <c r="C85" s="157"/>
      <c r="D85" s="157"/>
      <c r="E85" s="158"/>
    </row>
    <row r="86" spans="2:5" x14ac:dyDescent="0.25">
      <c r="B86" s="156"/>
      <c r="C86" s="157"/>
      <c r="D86" s="157"/>
      <c r="E86" s="158"/>
    </row>
    <row r="87" spans="2:5" x14ac:dyDescent="0.25">
      <c r="B87" s="156"/>
      <c r="C87" s="157"/>
      <c r="D87" s="157"/>
      <c r="E87" s="158"/>
    </row>
    <row r="88" spans="2:5" x14ac:dyDescent="0.25">
      <c r="B88" s="156"/>
      <c r="C88" s="157"/>
      <c r="D88" s="157"/>
      <c r="E88" s="158"/>
    </row>
    <row r="89" spans="2:5" x14ac:dyDescent="0.25">
      <c r="B89" s="156"/>
      <c r="C89" s="157"/>
      <c r="D89" s="157"/>
      <c r="E89" s="158"/>
    </row>
    <row r="90" spans="2:5" x14ac:dyDescent="0.25">
      <c r="B90" s="156"/>
      <c r="C90" s="157"/>
      <c r="D90" s="157"/>
      <c r="E90" s="158"/>
    </row>
    <row r="91" spans="2:5" x14ac:dyDescent="0.25">
      <c r="B91" s="156"/>
      <c r="C91" s="157"/>
      <c r="D91" s="157"/>
      <c r="E91" s="158"/>
    </row>
    <row r="92" spans="2:5" x14ac:dyDescent="0.25">
      <c r="B92" s="156"/>
      <c r="C92" s="157"/>
      <c r="D92" s="157"/>
      <c r="E92" s="158"/>
    </row>
    <row r="93" spans="2:5" x14ac:dyDescent="0.25">
      <c r="B93" s="156"/>
      <c r="C93" s="157"/>
      <c r="D93" s="157"/>
      <c r="E93" s="158"/>
    </row>
    <row r="94" spans="2:5" x14ac:dyDescent="0.25">
      <c r="B94" s="156"/>
      <c r="C94" s="157"/>
      <c r="D94" s="157"/>
      <c r="E94" s="158"/>
    </row>
    <row r="95" spans="2:5" x14ac:dyDescent="0.25">
      <c r="B95" s="156"/>
      <c r="C95" s="157"/>
      <c r="D95" s="157"/>
      <c r="E95" s="158"/>
    </row>
    <row r="96" spans="2:5" x14ac:dyDescent="0.25">
      <c r="B96" s="159"/>
      <c r="C96" s="160"/>
      <c r="D96" s="160"/>
      <c r="E96" s="161"/>
    </row>
    <row r="97" spans="2:5" x14ac:dyDescent="0.25">
      <c r="B97" s="127"/>
    </row>
    <row r="98" spans="2:5" s="133" customFormat="1" ht="20.100000000000001" customHeight="1" x14ac:dyDescent="0.25">
      <c r="B98" s="130" t="s">
        <v>101</v>
      </c>
    </row>
    <row r="99" spans="2:5" s="3" customFormat="1" ht="30" customHeight="1" x14ac:dyDescent="0.25">
      <c r="B99" s="727" t="s">
        <v>233</v>
      </c>
      <c r="C99" s="727"/>
      <c r="D99" s="727"/>
      <c r="E99" s="727"/>
    </row>
    <row r="100" spans="2:5" x14ac:dyDescent="0.25">
      <c r="B100" s="718"/>
      <c r="C100" s="719"/>
      <c r="D100" s="719"/>
      <c r="E100" s="720"/>
    </row>
    <row r="101" spans="2:5" x14ac:dyDescent="0.25">
      <c r="B101" s="721"/>
      <c r="C101" s="722"/>
      <c r="D101" s="722"/>
      <c r="E101" s="723"/>
    </row>
    <row r="102" spans="2:5" x14ac:dyDescent="0.25">
      <c r="B102" s="721"/>
      <c r="C102" s="722"/>
      <c r="D102" s="722"/>
      <c r="E102" s="723"/>
    </row>
    <row r="103" spans="2:5" x14ac:dyDescent="0.25">
      <c r="B103" s="721"/>
      <c r="C103" s="722"/>
      <c r="D103" s="722"/>
      <c r="E103" s="723"/>
    </row>
    <row r="104" spans="2:5" x14ac:dyDescent="0.25">
      <c r="B104" s="721"/>
      <c r="C104" s="722"/>
      <c r="D104" s="722"/>
      <c r="E104" s="723"/>
    </row>
    <row r="105" spans="2:5" x14ac:dyDescent="0.25">
      <c r="B105" s="721"/>
      <c r="C105" s="722"/>
      <c r="D105" s="722"/>
      <c r="E105" s="723"/>
    </row>
    <row r="106" spans="2:5" x14ac:dyDescent="0.25">
      <c r="B106" s="721"/>
      <c r="C106" s="722"/>
      <c r="D106" s="722"/>
      <c r="E106" s="723"/>
    </row>
    <row r="107" spans="2:5" x14ac:dyDescent="0.25">
      <c r="B107" s="721"/>
      <c r="C107" s="722"/>
      <c r="D107" s="722"/>
      <c r="E107" s="723"/>
    </row>
    <row r="108" spans="2:5" x14ac:dyDescent="0.25">
      <c r="B108" s="721"/>
      <c r="C108" s="722"/>
      <c r="D108" s="722"/>
      <c r="E108" s="723"/>
    </row>
    <row r="109" spans="2:5" x14ac:dyDescent="0.25">
      <c r="B109" s="721"/>
      <c r="C109" s="722"/>
      <c r="D109" s="722"/>
      <c r="E109" s="723"/>
    </row>
    <row r="110" spans="2:5" x14ac:dyDescent="0.25">
      <c r="B110" s="721"/>
      <c r="C110" s="722"/>
      <c r="D110" s="722"/>
      <c r="E110" s="723"/>
    </row>
    <row r="111" spans="2:5" x14ac:dyDescent="0.25">
      <c r="B111" s="721"/>
      <c r="C111" s="722"/>
      <c r="D111" s="722"/>
      <c r="E111" s="723"/>
    </row>
    <row r="112" spans="2:5" x14ac:dyDescent="0.25">
      <c r="B112" s="721"/>
      <c r="C112" s="722"/>
      <c r="D112" s="722"/>
      <c r="E112" s="723"/>
    </row>
    <row r="113" spans="2:5" x14ac:dyDescent="0.25">
      <c r="B113" s="721"/>
      <c r="C113" s="722"/>
      <c r="D113" s="722"/>
      <c r="E113" s="723"/>
    </row>
    <row r="114" spans="2:5" x14ac:dyDescent="0.25">
      <c r="B114" s="721"/>
      <c r="C114" s="722"/>
      <c r="D114" s="722"/>
      <c r="E114" s="723"/>
    </row>
    <row r="115" spans="2:5" x14ac:dyDescent="0.25">
      <c r="B115" s="721"/>
      <c r="C115" s="722"/>
      <c r="D115" s="722"/>
      <c r="E115" s="723"/>
    </row>
    <row r="116" spans="2:5" x14ac:dyDescent="0.25">
      <c r="B116" s="721"/>
      <c r="C116" s="722"/>
      <c r="D116" s="722"/>
      <c r="E116" s="723"/>
    </row>
    <row r="117" spans="2:5" x14ac:dyDescent="0.25">
      <c r="B117" s="721"/>
      <c r="C117" s="722"/>
      <c r="D117" s="722"/>
      <c r="E117" s="723"/>
    </row>
    <row r="118" spans="2:5" x14ac:dyDescent="0.25">
      <c r="B118" s="721"/>
      <c r="C118" s="722"/>
      <c r="D118" s="722"/>
      <c r="E118" s="723"/>
    </row>
    <row r="119" spans="2:5" x14ac:dyDescent="0.25">
      <c r="B119" s="721"/>
      <c r="C119" s="722"/>
      <c r="D119" s="722"/>
      <c r="E119" s="723"/>
    </row>
    <row r="120" spans="2:5" x14ac:dyDescent="0.25">
      <c r="B120" s="721"/>
      <c r="C120" s="722"/>
      <c r="D120" s="722"/>
      <c r="E120" s="723"/>
    </row>
    <row r="121" spans="2:5" x14ac:dyDescent="0.25">
      <c r="B121" s="721"/>
      <c r="C121" s="722"/>
      <c r="D121" s="722"/>
      <c r="E121" s="723"/>
    </row>
    <row r="122" spans="2:5" x14ac:dyDescent="0.25">
      <c r="B122" s="721"/>
      <c r="C122" s="722"/>
      <c r="D122" s="722"/>
      <c r="E122" s="723"/>
    </row>
    <row r="123" spans="2:5" x14ac:dyDescent="0.25">
      <c r="B123" s="721"/>
      <c r="C123" s="722"/>
      <c r="D123" s="722"/>
      <c r="E123" s="723"/>
    </row>
    <row r="124" spans="2:5" x14ac:dyDescent="0.25">
      <c r="B124" s="721"/>
      <c r="C124" s="722"/>
      <c r="D124" s="722"/>
      <c r="E124" s="723"/>
    </row>
    <row r="125" spans="2:5" x14ac:dyDescent="0.25">
      <c r="B125" s="721"/>
      <c r="C125" s="722"/>
      <c r="D125" s="722"/>
      <c r="E125" s="723"/>
    </row>
    <row r="126" spans="2:5" x14ac:dyDescent="0.25">
      <c r="B126" s="721"/>
      <c r="C126" s="722"/>
      <c r="D126" s="722"/>
      <c r="E126" s="723"/>
    </row>
    <row r="127" spans="2:5" x14ac:dyDescent="0.25">
      <c r="B127" s="721"/>
      <c r="C127" s="722"/>
      <c r="D127" s="722"/>
      <c r="E127" s="723"/>
    </row>
    <row r="128" spans="2:5" x14ac:dyDescent="0.25">
      <c r="B128" s="724"/>
      <c r="C128" s="725"/>
      <c r="D128" s="725"/>
      <c r="E128" s="726"/>
    </row>
    <row r="129" spans="2:5" x14ac:dyDescent="0.25">
      <c r="B129" s="126"/>
    </row>
    <row r="130" spans="2:5" s="135" customFormat="1" ht="20.100000000000001" customHeight="1" x14ac:dyDescent="0.25">
      <c r="B130" s="134" t="s">
        <v>102</v>
      </c>
    </row>
    <row r="131" spans="2:5" x14ac:dyDescent="0.25">
      <c r="B131" s="717" t="s">
        <v>97</v>
      </c>
      <c r="C131" s="717"/>
      <c r="D131" s="717"/>
      <c r="E131" s="717"/>
    </row>
    <row r="132" spans="2:5" x14ac:dyDescent="0.25">
      <c r="B132" s="153"/>
      <c r="C132" s="154"/>
      <c r="D132" s="154"/>
      <c r="E132" s="155"/>
    </row>
    <row r="133" spans="2:5" x14ac:dyDescent="0.25">
      <c r="B133" s="156"/>
      <c r="C133" s="157"/>
      <c r="D133" s="157"/>
      <c r="E133" s="158"/>
    </row>
    <row r="134" spans="2:5" x14ac:dyDescent="0.25">
      <c r="B134" s="156"/>
      <c r="C134" s="157"/>
      <c r="D134" s="157"/>
      <c r="E134" s="158"/>
    </row>
    <row r="135" spans="2:5" x14ac:dyDescent="0.25">
      <c r="B135" s="156"/>
      <c r="C135" s="157"/>
      <c r="D135" s="157"/>
      <c r="E135" s="158"/>
    </row>
    <row r="136" spans="2:5" x14ac:dyDescent="0.25">
      <c r="B136" s="156"/>
      <c r="C136" s="157"/>
      <c r="D136" s="157"/>
      <c r="E136" s="158"/>
    </row>
    <row r="137" spans="2:5" x14ac:dyDescent="0.25">
      <c r="B137" s="156"/>
      <c r="C137" s="157"/>
      <c r="D137" s="157"/>
      <c r="E137" s="158"/>
    </row>
    <row r="138" spans="2:5" ht="21" customHeight="1" x14ac:dyDescent="0.25">
      <c r="B138" s="156"/>
      <c r="C138" s="157"/>
      <c r="D138" s="157"/>
      <c r="E138" s="158"/>
    </row>
    <row r="139" spans="2:5" x14ac:dyDescent="0.25">
      <c r="B139" s="156"/>
      <c r="C139" s="157"/>
      <c r="D139" s="157"/>
      <c r="E139" s="158"/>
    </row>
    <row r="140" spans="2:5" x14ac:dyDescent="0.25">
      <c r="B140" s="156"/>
      <c r="C140" s="157"/>
      <c r="D140" s="157"/>
      <c r="E140" s="158"/>
    </row>
    <row r="141" spans="2:5" x14ac:dyDescent="0.25">
      <c r="B141" s="156"/>
      <c r="C141" s="157"/>
      <c r="D141" s="157"/>
      <c r="E141" s="158"/>
    </row>
    <row r="142" spans="2:5" x14ac:dyDescent="0.25">
      <c r="B142" s="156"/>
      <c r="C142" s="157"/>
      <c r="D142" s="157"/>
      <c r="E142" s="158"/>
    </row>
    <row r="143" spans="2:5" x14ac:dyDescent="0.25">
      <c r="B143" s="156"/>
      <c r="C143" s="157"/>
      <c r="D143" s="157"/>
      <c r="E143" s="158"/>
    </row>
    <row r="144" spans="2:5" x14ac:dyDescent="0.25">
      <c r="B144" s="156"/>
      <c r="C144" s="157"/>
      <c r="D144" s="157"/>
      <c r="E144" s="158"/>
    </row>
    <row r="145" spans="2:5" x14ac:dyDescent="0.25">
      <c r="B145" s="156"/>
      <c r="C145" s="157"/>
      <c r="D145" s="157"/>
      <c r="E145" s="158"/>
    </row>
    <row r="146" spans="2:5" x14ac:dyDescent="0.25">
      <c r="B146" s="156"/>
      <c r="C146" s="157"/>
      <c r="D146" s="157"/>
      <c r="E146" s="158"/>
    </row>
    <row r="147" spans="2:5" x14ac:dyDescent="0.25">
      <c r="B147" s="156"/>
      <c r="C147" s="157"/>
      <c r="D147" s="157"/>
      <c r="E147" s="158"/>
    </row>
    <row r="148" spans="2:5" x14ac:dyDescent="0.25">
      <c r="B148" s="156"/>
      <c r="C148" s="157"/>
      <c r="D148" s="157"/>
      <c r="E148" s="158"/>
    </row>
    <row r="149" spans="2:5" x14ac:dyDescent="0.25">
      <c r="B149" s="156"/>
      <c r="C149" s="157"/>
      <c r="D149" s="157"/>
      <c r="E149" s="158"/>
    </row>
    <row r="150" spans="2:5" x14ac:dyDescent="0.25">
      <c r="B150" s="156"/>
      <c r="C150" s="157"/>
      <c r="D150" s="157"/>
      <c r="E150" s="158"/>
    </row>
    <row r="151" spans="2:5" x14ac:dyDescent="0.25">
      <c r="B151" s="156"/>
      <c r="C151" s="157"/>
      <c r="D151" s="157"/>
      <c r="E151" s="158"/>
    </row>
    <row r="152" spans="2:5" x14ac:dyDescent="0.25">
      <c r="B152" s="156"/>
      <c r="C152" s="157"/>
      <c r="D152" s="157"/>
      <c r="E152" s="158"/>
    </row>
    <row r="153" spans="2:5" x14ac:dyDescent="0.25">
      <c r="B153" s="156"/>
      <c r="C153" s="157"/>
      <c r="D153" s="157"/>
      <c r="E153" s="158"/>
    </row>
    <row r="154" spans="2:5" x14ac:dyDescent="0.25">
      <c r="B154" s="156"/>
      <c r="C154" s="157"/>
      <c r="D154" s="157"/>
      <c r="E154" s="158"/>
    </row>
    <row r="155" spans="2:5" x14ac:dyDescent="0.25">
      <c r="B155" s="156"/>
      <c r="C155" s="157"/>
      <c r="D155" s="157"/>
      <c r="E155" s="158"/>
    </row>
    <row r="156" spans="2:5" x14ac:dyDescent="0.25">
      <c r="B156" s="156"/>
      <c r="C156" s="157"/>
      <c r="D156" s="157"/>
      <c r="E156" s="158"/>
    </row>
    <row r="157" spans="2:5" x14ac:dyDescent="0.25">
      <c r="B157" s="156"/>
      <c r="C157" s="157"/>
      <c r="D157" s="157"/>
      <c r="E157" s="158"/>
    </row>
    <row r="158" spans="2:5" x14ac:dyDescent="0.25">
      <c r="B158" s="156"/>
      <c r="C158" s="157"/>
      <c r="D158" s="157"/>
      <c r="E158" s="158"/>
    </row>
    <row r="159" spans="2:5" x14ac:dyDescent="0.25">
      <c r="B159" s="156"/>
      <c r="C159" s="157"/>
      <c r="D159" s="157"/>
      <c r="E159" s="158"/>
    </row>
    <row r="160" spans="2:5" x14ac:dyDescent="0.25">
      <c r="B160" s="159"/>
      <c r="C160" s="160"/>
      <c r="D160" s="160"/>
      <c r="E160" s="161"/>
    </row>
  </sheetData>
  <mergeCells count="8">
    <mergeCell ref="B3:C3"/>
    <mergeCell ref="B4:C4"/>
    <mergeCell ref="B15:E15"/>
    <mergeCell ref="B131:E131"/>
    <mergeCell ref="B100:E128"/>
    <mergeCell ref="B39:E39"/>
    <mergeCell ref="B68:E68"/>
    <mergeCell ref="B99:E99"/>
  </mergeCells>
  <pageMargins left="0.23622047244094491" right="0.23622047244094491" top="0.19685039370078741" bottom="0.19685039370078741" header="0.11811023622047245" footer="0.11811023622047245"/>
  <pageSetup paperSize="9" scale="91" orientation="landscape" r:id="rId1"/>
  <rowBreaks count="4" manualBreakCount="4">
    <brk id="37" min="1" max="5" man="1"/>
    <brk id="66" min="1" max="5" man="1"/>
    <brk id="97" min="1" max="5" man="1"/>
    <brk id="129" min="1"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8D44-B265-44B9-B4B0-1C691B9B3683}">
  <sheetPr>
    <pageSetUpPr fitToPage="1"/>
  </sheetPr>
  <dimension ref="B1:Q33"/>
  <sheetViews>
    <sheetView showGridLines="0" zoomScaleNormal="100" workbookViewId="0">
      <selection activeCell="L20" sqref="L20"/>
    </sheetView>
  </sheetViews>
  <sheetFormatPr defaultRowHeight="15" x14ac:dyDescent="0.25"/>
  <cols>
    <col min="1" max="1" width="1.85546875" style="3" customWidth="1"/>
    <col min="2" max="2" width="17.28515625" style="3" customWidth="1"/>
    <col min="3" max="3" width="5.140625" style="3" customWidth="1"/>
    <col min="4" max="4" width="13.140625" style="3" customWidth="1"/>
    <col min="5" max="5" width="8" style="3" customWidth="1"/>
    <col min="6" max="6" width="17.28515625" style="3" customWidth="1"/>
    <col min="7" max="7" width="6.85546875" style="3" customWidth="1"/>
    <col min="8" max="8" width="14.42578125" style="3" customWidth="1"/>
    <col min="9" max="9" width="3.7109375" style="3" customWidth="1"/>
    <col min="10" max="10" width="13.140625" style="3" customWidth="1"/>
    <col min="11" max="257" width="9.140625" style="3"/>
    <col min="258" max="258" width="17.28515625" style="3" customWidth="1"/>
    <col min="259" max="259" width="5.140625" style="3" customWidth="1"/>
    <col min="260" max="260" width="13.140625" style="3" customWidth="1"/>
    <col min="261" max="261" width="8" style="3" customWidth="1"/>
    <col min="262" max="262" width="17.28515625" style="3" customWidth="1"/>
    <col min="263" max="263" width="6.85546875" style="3" customWidth="1"/>
    <col min="264" max="264" width="14.42578125" style="3" customWidth="1"/>
    <col min="265" max="265" width="3.7109375" style="3" customWidth="1"/>
    <col min="266" max="513" width="9.140625" style="3"/>
    <col min="514" max="514" width="17.28515625" style="3" customWidth="1"/>
    <col min="515" max="515" width="5.140625" style="3" customWidth="1"/>
    <col min="516" max="516" width="13.140625" style="3" customWidth="1"/>
    <col min="517" max="517" width="8" style="3" customWidth="1"/>
    <col min="518" max="518" width="17.28515625" style="3" customWidth="1"/>
    <col min="519" max="519" width="6.85546875" style="3" customWidth="1"/>
    <col min="520" max="520" width="14.42578125" style="3" customWidth="1"/>
    <col min="521" max="521" width="3.7109375" style="3" customWidth="1"/>
    <col min="522" max="769" width="9.140625" style="3"/>
    <col min="770" max="770" width="17.28515625" style="3" customWidth="1"/>
    <col min="771" max="771" width="5.140625" style="3" customWidth="1"/>
    <col min="772" max="772" width="13.140625" style="3" customWidth="1"/>
    <col min="773" max="773" width="8" style="3" customWidth="1"/>
    <col min="774" max="774" width="17.28515625" style="3" customWidth="1"/>
    <col min="775" max="775" width="6.85546875" style="3" customWidth="1"/>
    <col min="776" max="776" width="14.42578125" style="3" customWidth="1"/>
    <col min="777" max="777" width="3.7109375" style="3" customWidth="1"/>
    <col min="778" max="1025" width="9.140625" style="3"/>
    <col min="1026" max="1026" width="17.28515625" style="3" customWidth="1"/>
    <col min="1027" max="1027" width="5.140625" style="3" customWidth="1"/>
    <col min="1028" max="1028" width="13.140625" style="3" customWidth="1"/>
    <col min="1029" max="1029" width="8" style="3" customWidth="1"/>
    <col min="1030" max="1030" width="17.28515625" style="3" customWidth="1"/>
    <col min="1031" max="1031" width="6.85546875" style="3" customWidth="1"/>
    <col min="1032" max="1032" width="14.42578125" style="3" customWidth="1"/>
    <col min="1033" max="1033" width="3.7109375" style="3" customWidth="1"/>
    <col min="1034" max="1281" width="9.140625" style="3"/>
    <col min="1282" max="1282" width="17.28515625" style="3" customWidth="1"/>
    <col min="1283" max="1283" width="5.140625" style="3" customWidth="1"/>
    <col min="1284" max="1284" width="13.140625" style="3" customWidth="1"/>
    <col min="1285" max="1285" width="8" style="3" customWidth="1"/>
    <col min="1286" max="1286" width="17.28515625" style="3" customWidth="1"/>
    <col min="1287" max="1287" width="6.85546875" style="3" customWidth="1"/>
    <col min="1288" max="1288" width="14.42578125" style="3" customWidth="1"/>
    <col min="1289" max="1289" width="3.7109375" style="3" customWidth="1"/>
    <col min="1290" max="1537" width="9.140625" style="3"/>
    <col min="1538" max="1538" width="17.28515625" style="3" customWidth="1"/>
    <col min="1539" max="1539" width="5.140625" style="3" customWidth="1"/>
    <col min="1540" max="1540" width="13.140625" style="3" customWidth="1"/>
    <col min="1541" max="1541" width="8" style="3" customWidth="1"/>
    <col min="1542" max="1542" width="17.28515625" style="3" customWidth="1"/>
    <col min="1543" max="1543" width="6.85546875" style="3" customWidth="1"/>
    <col min="1544" max="1544" width="14.42578125" style="3" customWidth="1"/>
    <col min="1545" max="1545" width="3.7109375" style="3" customWidth="1"/>
    <col min="1546" max="1793" width="9.140625" style="3"/>
    <col min="1794" max="1794" width="17.28515625" style="3" customWidth="1"/>
    <col min="1795" max="1795" width="5.140625" style="3" customWidth="1"/>
    <col min="1796" max="1796" width="13.140625" style="3" customWidth="1"/>
    <col min="1797" max="1797" width="8" style="3" customWidth="1"/>
    <col min="1798" max="1798" width="17.28515625" style="3" customWidth="1"/>
    <col min="1799" max="1799" width="6.85546875" style="3" customWidth="1"/>
    <col min="1800" max="1800" width="14.42578125" style="3" customWidth="1"/>
    <col min="1801" max="1801" width="3.7109375" style="3" customWidth="1"/>
    <col min="1802" max="2049" width="9.140625" style="3"/>
    <col min="2050" max="2050" width="17.28515625" style="3" customWidth="1"/>
    <col min="2051" max="2051" width="5.140625" style="3" customWidth="1"/>
    <col min="2052" max="2052" width="13.140625" style="3" customWidth="1"/>
    <col min="2053" max="2053" width="8" style="3" customWidth="1"/>
    <col min="2054" max="2054" width="17.28515625" style="3" customWidth="1"/>
    <col min="2055" max="2055" width="6.85546875" style="3" customWidth="1"/>
    <col min="2056" max="2056" width="14.42578125" style="3" customWidth="1"/>
    <col min="2057" max="2057" width="3.7109375" style="3" customWidth="1"/>
    <col min="2058" max="2305" width="9.140625" style="3"/>
    <col min="2306" max="2306" width="17.28515625" style="3" customWidth="1"/>
    <col min="2307" max="2307" width="5.140625" style="3" customWidth="1"/>
    <col min="2308" max="2308" width="13.140625" style="3" customWidth="1"/>
    <col min="2309" max="2309" width="8" style="3" customWidth="1"/>
    <col min="2310" max="2310" width="17.28515625" style="3" customWidth="1"/>
    <col min="2311" max="2311" width="6.85546875" style="3" customWidth="1"/>
    <col min="2312" max="2312" width="14.42578125" style="3" customWidth="1"/>
    <col min="2313" max="2313" width="3.7109375" style="3" customWidth="1"/>
    <col min="2314" max="2561" width="9.140625" style="3"/>
    <col min="2562" max="2562" width="17.28515625" style="3" customWidth="1"/>
    <col min="2563" max="2563" width="5.140625" style="3" customWidth="1"/>
    <col min="2564" max="2564" width="13.140625" style="3" customWidth="1"/>
    <col min="2565" max="2565" width="8" style="3" customWidth="1"/>
    <col min="2566" max="2566" width="17.28515625" style="3" customWidth="1"/>
    <col min="2567" max="2567" width="6.85546875" style="3" customWidth="1"/>
    <col min="2568" max="2568" width="14.42578125" style="3" customWidth="1"/>
    <col min="2569" max="2569" width="3.7109375" style="3" customWidth="1"/>
    <col min="2570" max="2817" width="9.140625" style="3"/>
    <col min="2818" max="2818" width="17.28515625" style="3" customWidth="1"/>
    <col min="2819" max="2819" width="5.140625" style="3" customWidth="1"/>
    <col min="2820" max="2820" width="13.140625" style="3" customWidth="1"/>
    <col min="2821" max="2821" width="8" style="3" customWidth="1"/>
    <col min="2822" max="2822" width="17.28515625" style="3" customWidth="1"/>
    <col min="2823" max="2823" width="6.85546875" style="3" customWidth="1"/>
    <col min="2824" max="2824" width="14.42578125" style="3" customWidth="1"/>
    <col min="2825" max="2825" width="3.7109375" style="3" customWidth="1"/>
    <col min="2826" max="3073" width="9.140625" style="3"/>
    <col min="3074" max="3074" width="17.28515625" style="3" customWidth="1"/>
    <col min="3075" max="3075" width="5.140625" style="3" customWidth="1"/>
    <col min="3076" max="3076" width="13.140625" style="3" customWidth="1"/>
    <col min="3077" max="3077" width="8" style="3" customWidth="1"/>
    <col min="3078" max="3078" width="17.28515625" style="3" customWidth="1"/>
    <col min="3079" max="3079" width="6.85546875" style="3" customWidth="1"/>
    <col min="3080" max="3080" width="14.42578125" style="3" customWidth="1"/>
    <col min="3081" max="3081" width="3.7109375" style="3" customWidth="1"/>
    <col min="3082" max="3329" width="9.140625" style="3"/>
    <col min="3330" max="3330" width="17.28515625" style="3" customWidth="1"/>
    <col min="3331" max="3331" width="5.140625" style="3" customWidth="1"/>
    <col min="3332" max="3332" width="13.140625" style="3" customWidth="1"/>
    <col min="3333" max="3333" width="8" style="3" customWidth="1"/>
    <col min="3334" max="3334" width="17.28515625" style="3" customWidth="1"/>
    <col min="3335" max="3335" width="6.85546875" style="3" customWidth="1"/>
    <col min="3336" max="3336" width="14.42578125" style="3" customWidth="1"/>
    <col min="3337" max="3337" width="3.7109375" style="3" customWidth="1"/>
    <col min="3338" max="3585" width="9.140625" style="3"/>
    <col min="3586" max="3586" width="17.28515625" style="3" customWidth="1"/>
    <col min="3587" max="3587" width="5.140625" style="3" customWidth="1"/>
    <col min="3588" max="3588" width="13.140625" style="3" customWidth="1"/>
    <col min="3589" max="3589" width="8" style="3" customWidth="1"/>
    <col min="3590" max="3590" width="17.28515625" style="3" customWidth="1"/>
    <col min="3591" max="3591" width="6.85546875" style="3" customWidth="1"/>
    <col min="3592" max="3592" width="14.42578125" style="3" customWidth="1"/>
    <col min="3593" max="3593" width="3.7109375" style="3" customWidth="1"/>
    <col min="3594" max="3841" width="9.140625" style="3"/>
    <col min="3842" max="3842" width="17.28515625" style="3" customWidth="1"/>
    <col min="3843" max="3843" width="5.140625" style="3" customWidth="1"/>
    <col min="3844" max="3844" width="13.140625" style="3" customWidth="1"/>
    <col min="3845" max="3845" width="8" style="3" customWidth="1"/>
    <col min="3846" max="3846" width="17.28515625" style="3" customWidth="1"/>
    <col min="3847" max="3847" width="6.85546875" style="3" customWidth="1"/>
    <col min="3848" max="3848" width="14.42578125" style="3" customWidth="1"/>
    <col min="3849" max="3849" width="3.7109375" style="3" customWidth="1"/>
    <col min="3850" max="4097" width="9.140625" style="3"/>
    <col min="4098" max="4098" width="17.28515625" style="3" customWidth="1"/>
    <col min="4099" max="4099" width="5.140625" style="3" customWidth="1"/>
    <col min="4100" max="4100" width="13.140625" style="3" customWidth="1"/>
    <col min="4101" max="4101" width="8" style="3" customWidth="1"/>
    <col min="4102" max="4102" width="17.28515625" style="3" customWidth="1"/>
    <col min="4103" max="4103" width="6.85546875" style="3" customWidth="1"/>
    <col min="4104" max="4104" width="14.42578125" style="3" customWidth="1"/>
    <col min="4105" max="4105" width="3.7109375" style="3" customWidth="1"/>
    <col min="4106" max="4353" width="9.140625" style="3"/>
    <col min="4354" max="4354" width="17.28515625" style="3" customWidth="1"/>
    <col min="4355" max="4355" width="5.140625" style="3" customWidth="1"/>
    <col min="4356" max="4356" width="13.140625" style="3" customWidth="1"/>
    <col min="4357" max="4357" width="8" style="3" customWidth="1"/>
    <col min="4358" max="4358" width="17.28515625" style="3" customWidth="1"/>
    <col min="4359" max="4359" width="6.85546875" style="3" customWidth="1"/>
    <col min="4360" max="4360" width="14.42578125" style="3" customWidth="1"/>
    <col min="4361" max="4361" width="3.7109375" style="3" customWidth="1"/>
    <col min="4362" max="4609" width="9.140625" style="3"/>
    <col min="4610" max="4610" width="17.28515625" style="3" customWidth="1"/>
    <col min="4611" max="4611" width="5.140625" style="3" customWidth="1"/>
    <col min="4612" max="4612" width="13.140625" style="3" customWidth="1"/>
    <col min="4613" max="4613" width="8" style="3" customWidth="1"/>
    <col min="4614" max="4614" width="17.28515625" style="3" customWidth="1"/>
    <col min="4615" max="4615" width="6.85546875" style="3" customWidth="1"/>
    <col min="4616" max="4616" width="14.42578125" style="3" customWidth="1"/>
    <col min="4617" max="4617" width="3.7109375" style="3" customWidth="1"/>
    <col min="4618" max="4865" width="9.140625" style="3"/>
    <col min="4866" max="4866" width="17.28515625" style="3" customWidth="1"/>
    <col min="4867" max="4867" width="5.140625" style="3" customWidth="1"/>
    <col min="4868" max="4868" width="13.140625" style="3" customWidth="1"/>
    <col min="4869" max="4869" width="8" style="3" customWidth="1"/>
    <col min="4870" max="4870" width="17.28515625" style="3" customWidth="1"/>
    <col min="4871" max="4871" width="6.85546875" style="3" customWidth="1"/>
    <col min="4872" max="4872" width="14.42578125" style="3" customWidth="1"/>
    <col min="4873" max="4873" width="3.7109375" style="3" customWidth="1"/>
    <col min="4874" max="5121" width="9.140625" style="3"/>
    <col min="5122" max="5122" width="17.28515625" style="3" customWidth="1"/>
    <col min="5123" max="5123" width="5.140625" style="3" customWidth="1"/>
    <col min="5124" max="5124" width="13.140625" style="3" customWidth="1"/>
    <col min="5125" max="5125" width="8" style="3" customWidth="1"/>
    <col min="5126" max="5126" width="17.28515625" style="3" customWidth="1"/>
    <col min="5127" max="5127" width="6.85546875" style="3" customWidth="1"/>
    <col min="5128" max="5128" width="14.42578125" style="3" customWidth="1"/>
    <col min="5129" max="5129" width="3.7109375" style="3" customWidth="1"/>
    <col min="5130" max="5377" width="9.140625" style="3"/>
    <col min="5378" max="5378" width="17.28515625" style="3" customWidth="1"/>
    <col min="5379" max="5379" width="5.140625" style="3" customWidth="1"/>
    <col min="5380" max="5380" width="13.140625" style="3" customWidth="1"/>
    <col min="5381" max="5381" width="8" style="3" customWidth="1"/>
    <col min="5382" max="5382" width="17.28515625" style="3" customWidth="1"/>
    <col min="5383" max="5383" width="6.85546875" style="3" customWidth="1"/>
    <col min="5384" max="5384" width="14.42578125" style="3" customWidth="1"/>
    <col min="5385" max="5385" width="3.7109375" style="3" customWidth="1"/>
    <col min="5386" max="5633" width="9.140625" style="3"/>
    <col min="5634" max="5634" width="17.28515625" style="3" customWidth="1"/>
    <col min="5635" max="5635" width="5.140625" style="3" customWidth="1"/>
    <col min="5636" max="5636" width="13.140625" style="3" customWidth="1"/>
    <col min="5637" max="5637" width="8" style="3" customWidth="1"/>
    <col min="5638" max="5638" width="17.28515625" style="3" customWidth="1"/>
    <col min="5639" max="5639" width="6.85546875" style="3" customWidth="1"/>
    <col min="5640" max="5640" width="14.42578125" style="3" customWidth="1"/>
    <col min="5641" max="5641" width="3.7109375" style="3" customWidth="1"/>
    <col min="5642" max="5889" width="9.140625" style="3"/>
    <col min="5890" max="5890" width="17.28515625" style="3" customWidth="1"/>
    <col min="5891" max="5891" width="5.140625" style="3" customWidth="1"/>
    <col min="5892" max="5892" width="13.140625" style="3" customWidth="1"/>
    <col min="5893" max="5893" width="8" style="3" customWidth="1"/>
    <col min="5894" max="5894" width="17.28515625" style="3" customWidth="1"/>
    <col min="5895" max="5895" width="6.85546875" style="3" customWidth="1"/>
    <col min="5896" max="5896" width="14.42578125" style="3" customWidth="1"/>
    <col min="5897" max="5897" width="3.7109375" style="3" customWidth="1"/>
    <col min="5898" max="6145" width="9.140625" style="3"/>
    <col min="6146" max="6146" width="17.28515625" style="3" customWidth="1"/>
    <col min="6147" max="6147" width="5.140625" style="3" customWidth="1"/>
    <col min="6148" max="6148" width="13.140625" style="3" customWidth="1"/>
    <col min="6149" max="6149" width="8" style="3" customWidth="1"/>
    <col min="6150" max="6150" width="17.28515625" style="3" customWidth="1"/>
    <col min="6151" max="6151" width="6.85546875" style="3" customWidth="1"/>
    <col min="6152" max="6152" width="14.42578125" style="3" customWidth="1"/>
    <col min="6153" max="6153" width="3.7109375" style="3" customWidth="1"/>
    <col min="6154" max="6401" width="9.140625" style="3"/>
    <col min="6402" max="6402" width="17.28515625" style="3" customWidth="1"/>
    <col min="6403" max="6403" width="5.140625" style="3" customWidth="1"/>
    <col min="6404" max="6404" width="13.140625" style="3" customWidth="1"/>
    <col min="6405" max="6405" width="8" style="3" customWidth="1"/>
    <col min="6406" max="6406" width="17.28515625" style="3" customWidth="1"/>
    <col min="6407" max="6407" width="6.85546875" style="3" customWidth="1"/>
    <col min="6408" max="6408" width="14.42578125" style="3" customWidth="1"/>
    <col min="6409" max="6409" width="3.7109375" style="3" customWidth="1"/>
    <col min="6410" max="6657" width="9.140625" style="3"/>
    <col min="6658" max="6658" width="17.28515625" style="3" customWidth="1"/>
    <col min="6659" max="6659" width="5.140625" style="3" customWidth="1"/>
    <col min="6660" max="6660" width="13.140625" style="3" customWidth="1"/>
    <col min="6661" max="6661" width="8" style="3" customWidth="1"/>
    <col min="6662" max="6662" width="17.28515625" style="3" customWidth="1"/>
    <col min="6663" max="6663" width="6.85546875" style="3" customWidth="1"/>
    <col min="6664" max="6664" width="14.42578125" style="3" customWidth="1"/>
    <col min="6665" max="6665" width="3.7109375" style="3" customWidth="1"/>
    <col min="6666" max="6913" width="9.140625" style="3"/>
    <col min="6914" max="6914" width="17.28515625" style="3" customWidth="1"/>
    <col min="6915" max="6915" width="5.140625" style="3" customWidth="1"/>
    <col min="6916" max="6916" width="13.140625" style="3" customWidth="1"/>
    <col min="6917" max="6917" width="8" style="3" customWidth="1"/>
    <col min="6918" max="6918" width="17.28515625" style="3" customWidth="1"/>
    <col min="6919" max="6919" width="6.85546875" style="3" customWidth="1"/>
    <col min="6920" max="6920" width="14.42578125" style="3" customWidth="1"/>
    <col min="6921" max="6921" width="3.7109375" style="3" customWidth="1"/>
    <col min="6922" max="7169" width="9.140625" style="3"/>
    <col min="7170" max="7170" width="17.28515625" style="3" customWidth="1"/>
    <col min="7171" max="7171" width="5.140625" style="3" customWidth="1"/>
    <col min="7172" max="7172" width="13.140625" style="3" customWidth="1"/>
    <col min="7173" max="7173" width="8" style="3" customWidth="1"/>
    <col min="7174" max="7174" width="17.28515625" style="3" customWidth="1"/>
    <col min="7175" max="7175" width="6.85546875" style="3" customWidth="1"/>
    <col min="7176" max="7176" width="14.42578125" style="3" customWidth="1"/>
    <col min="7177" max="7177" width="3.7109375" style="3" customWidth="1"/>
    <col min="7178" max="7425" width="9.140625" style="3"/>
    <col min="7426" max="7426" width="17.28515625" style="3" customWidth="1"/>
    <col min="7427" max="7427" width="5.140625" style="3" customWidth="1"/>
    <col min="7428" max="7428" width="13.140625" style="3" customWidth="1"/>
    <col min="7429" max="7429" width="8" style="3" customWidth="1"/>
    <col min="7430" max="7430" width="17.28515625" style="3" customWidth="1"/>
    <col min="7431" max="7431" width="6.85546875" style="3" customWidth="1"/>
    <col min="7432" max="7432" width="14.42578125" style="3" customWidth="1"/>
    <col min="7433" max="7433" width="3.7109375" style="3" customWidth="1"/>
    <col min="7434" max="7681" width="9.140625" style="3"/>
    <col min="7682" max="7682" width="17.28515625" style="3" customWidth="1"/>
    <col min="7683" max="7683" width="5.140625" style="3" customWidth="1"/>
    <col min="7684" max="7684" width="13.140625" style="3" customWidth="1"/>
    <col min="7685" max="7685" width="8" style="3" customWidth="1"/>
    <col min="7686" max="7686" width="17.28515625" style="3" customWidth="1"/>
    <col min="7687" max="7687" width="6.85546875" style="3" customWidth="1"/>
    <col min="7688" max="7688" width="14.42578125" style="3" customWidth="1"/>
    <col min="7689" max="7689" width="3.7109375" style="3" customWidth="1"/>
    <col min="7690" max="7937" width="9.140625" style="3"/>
    <col min="7938" max="7938" width="17.28515625" style="3" customWidth="1"/>
    <col min="7939" max="7939" width="5.140625" style="3" customWidth="1"/>
    <col min="7940" max="7940" width="13.140625" style="3" customWidth="1"/>
    <col min="7941" max="7941" width="8" style="3" customWidth="1"/>
    <col min="7942" max="7942" width="17.28515625" style="3" customWidth="1"/>
    <col min="7943" max="7943" width="6.85546875" style="3" customWidth="1"/>
    <col min="7944" max="7944" width="14.42578125" style="3" customWidth="1"/>
    <col min="7945" max="7945" width="3.7109375" style="3" customWidth="1"/>
    <col min="7946" max="8193" width="9.140625" style="3"/>
    <col min="8194" max="8194" width="17.28515625" style="3" customWidth="1"/>
    <col min="8195" max="8195" width="5.140625" style="3" customWidth="1"/>
    <col min="8196" max="8196" width="13.140625" style="3" customWidth="1"/>
    <col min="8197" max="8197" width="8" style="3" customWidth="1"/>
    <col min="8198" max="8198" width="17.28515625" style="3" customWidth="1"/>
    <col min="8199" max="8199" width="6.85546875" style="3" customWidth="1"/>
    <col min="8200" max="8200" width="14.42578125" style="3" customWidth="1"/>
    <col min="8201" max="8201" width="3.7109375" style="3" customWidth="1"/>
    <col min="8202" max="8449" width="9.140625" style="3"/>
    <col min="8450" max="8450" width="17.28515625" style="3" customWidth="1"/>
    <col min="8451" max="8451" width="5.140625" style="3" customWidth="1"/>
    <col min="8452" max="8452" width="13.140625" style="3" customWidth="1"/>
    <col min="8453" max="8453" width="8" style="3" customWidth="1"/>
    <col min="8454" max="8454" width="17.28515625" style="3" customWidth="1"/>
    <col min="8455" max="8455" width="6.85546875" style="3" customWidth="1"/>
    <col min="8456" max="8456" width="14.42578125" style="3" customWidth="1"/>
    <col min="8457" max="8457" width="3.7109375" style="3" customWidth="1"/>
    <col min="8458" max="8705" width="9.140625" style="3"/>
    <col min="8706" max="8706" width="17.28515625" style="3" customWidth="1"/>
    <col min="8707" max="8707" width="5.140625" style="3" customWidth="1"/>
    <col min="8708" max="8708" width="13.140625" style="3" customWidth="1"/>
    <col min="8709" max="8709" width="8" style="3" customWidth="1"/>
    <col min="8710" max="8710" width="17.28515625" style="3" customWidth="1"/>
    <col min="8711" max="8711" width="6.85546875" style="3" customWidth="1"/>
    <col min="8712" max="8712" width="14.42578125" style="3" customWidth="1"/>
    <col min="8713" max="8713" width="3.7109375" style="3" customWidth="1"/>
    <col min="8714" max="8961" width="9.140625" style="3"/>
    <col min="8962" max="8962" width="17.28515625" style="3" customWidth="1"/>
    <col min="8963" max="8963" width="5.140625" style="3" customWidth="1"/>
    <col min="8964" max="8964" width="13.140625" style="3" customWidth="1"/>
    <col min="8965" max="8965" width="8" style="3" customWidth="1"/>
    <col min="8966" max="8966" width="17.28515625" style="3" customWidth="1"/>
    <col min="8967" max="8967" width="6.85546875" style="3" customWidth="1"/>
    <col min="8968" max="8968" width="14.42578125" style="3" customWidth="1"/>
    <col min="8969" max="8969" width="3.7109375" style="3" customWidth="1"/>
    <col min="8970" max="9217" width="9.140625" style="3"/>
    <col min="9218" max="9218" width="17.28515625" style="3" customWidth="1"/>
    <col min="9219" max="9219" width="5.140625" style="3" customWidth="1"/>
    <col min="9220" max="9220" width="13.140625" style="3" customWidth="1"/>
    <col min="9221" max="9221" width="8" style="3" customWidth="1"/>
    <col min="9222" max="9222" width="17.28515625" style="3" customWidth="1"/>
    <col min="9223" max="9223" width="6.85546875" style="3" customWidth="1"/>
    <col min="9224" max="9224" width="14.42578125" style="3" customWidth="1"/>
    <col min="9225" max="9225" width="3.7109375" style="3" customWidth="1"/>
    <col min="9226" max="9473" width="9.140625" style="3"/>
    <col min="9474" max="9474" width="17.28515625" style="3" customWidth="1"/>
    <col min="9475" max="9475" width="5.140625" style="3" customWidth="1"/>
    <col min="9476" max="9476" width="13.140625" style="3" customWidth="1"/>
    <col min="9477" max="9477" width="8" style="3" customWidth="1"/>
    <col min="9478" max="9478" width="17.28515625" style="3" customWidth="1"/>
    <col min="9479" max="9479" width="6.85546875" style="3" customWidth="1"/>
    <col min="9480" max="9480" width="14.42578125" style="3" customWidth="1"/>
    <col min="9481" max="9481" width="3.7109375" style="3" customWidth="1"/>
    <col min="9482" max="9729" width="9.140625" style="3"/>
    <col min="9730" max="9730" width="17.28515625" style="3" customWidth="1"/>
    <col min="9731" max="9731" width="5.140625" style="3" customWidth="1"/>
    <col min="9732" max="9732" width="13.140625" style="3" customWidth="1"/>
    <col min="9733" max="9733" width="8" style="3" customWidth="1"/>
    <col min="9734" max="9734" width="17.28515625" style="3" customWidth="1"/>
    <col min="9735" max="9735" width="6.85546875" style="3" customWidth="1"/>
    <col min="9736" max="9736" width="14.42578125" style="3" customWidth="1"/>
    <col min="9737" max="9737" width="3.7109375" style="3" customWidth="1"/>
    <col min="9738" max="9985" width="9.140625" style="3"/>
    <col min="9986" max="9986" width="17.28515625" style="3" customWidth="1"/>
    <col min="9987" max="9987" width="5.140625" style="3" customWidth="1"/>
    <col min="9988" max="9988" width="13.140625" style="3" customWidth="1"/>
    <col min="9989" max="9989" width="8" style="3" customWidth="1"/>
    <col min="9990" max="9990" width="17.28515625" style="3" customWidth="1"/>
    <col min="9991" max="9991" width="6.85546875" style="3" customWidth="1"/>
    <col min="9992" max="9992" width="14.42578125" style="3" customWidth="1"/>
    <col min="9993" max="9993" width="3.7109375" style="3" customWidth="1"/>
    <col min="9994" max="10241" width="9.140625" style="3"/>
    <col min="10242" max="10242" width="17.28515625" style="3" customWidth="1"/>
    <col min="10243" max="10243" width="5.140625" style="3" customWidth="1"/>
    <col min="10244" max="10244" width="13.140625" style="3" customWidth="1"/>
    <col min="10245" max="10245" width="8" style="3" customWidth="1"/>
    <col min="10246" max="10246" width="17.28515625" style="3" customWidth="1"/>
    <col min="10247" max="10247" width="6.85546875" style="3" customWidth="1"/>
    <col min="10248" max="10248" width="14.42578125" style="3" customWidth="1"/>
    <col min="10249" max="10249" width="3.7109375" style="3" customWidth="1"/>
    <col min="10250" max="10497" width="9.140625" style="3"/>
    <col min="10498" max="10498" width="17.28515625" style="3" customWidth="1"/>
    <col min="10499" max="10499" width="5.140625" style="3" customWidth="1"/>
    <col min="10500" max="10500" width="13.140625" style="3" customWidth="1"/>
    <col min="10501" max="10501" width="8" style="3" customWidth="1"/>
    <col min="10502" max="10502" width="17.28515625" style="3" customWidth="1"/>
    <col min="10503" max="10503" width="6.85546875" style="3" customWidth="1"/>
    <col min="10504" max="10504" width="14.42578125" style="3" customWidth="1"/>
    <col min="10505" max="10505" width="3.7109375" style="3" customWidth="1"/>
    <col min="10506" max="10753" width="9.140625" style="3"/>
    <col min="10754" max="10754" width="17.28515625" style="3" customWidth="1"/>
    <col min="10755" max="10755" width="5.140625" style="3" customWidth="1"/>
    <col min="10756" max="10756" width="13.140625" style="3" customWidth="1"/>
    <col min="10757" max="10757" width="8" style="3" customWidth="1"/>
    <col min="10758" max="10758" width="17.28515625" style="3" customWidth="1"/>
    <col min="10759" max="10759" width="6.85546875" style="3" customWidth="1"/>
    <col min="10760" max="10760" width="14.42578125" style="3" customWidth="1"/>
    <col min="10761" max="10761" width="3.7109375" style="3" customWidth="1"/>
    <col min="10762" max="11009" width="9.140625" style="3"/>
    <col min="11010" max="11010" width="17.28515625" style="3" customWidth="1"/>
    <col min="11011" max="11011" width="5.140625" style="3" customWidth="1"/>
    <col min="11012" max="11012" width="13.140625" style="3" customWidth="1"/>
    <col min="11013" max="11013" width="8" style="3" customWidth="1"/>
    <col min="11014" max="11014" width="17.28515625" style="3" customWidth="1"/>
    <col min="11015" max="11015" width="6.85546875" style="3" customWidth="1"/>
    <col min="11016" max="11016" width="14.42578125" style="3" customWidth="1"/>
    <col min="11017" max="11017" width="3.7109375" style="3" customWidth="1"/>
    <col min="11018" max="11265" width="9.140625" style="3"/>
    <col min="11266" max="11266" width="17.28515625" style="3" customWidth="1"/>
    <col min="11267" max="11267" width="5.140625" style="3" customWidth="1"/>
    <col min="11268" max="11268" width="13.140625" style="3" customWidth="1"/>
    <col min="11269" max="11269" width="8" style="3" customWidth="1"/>
    <col min="11270" max="11270" width="17.28515625" style="3" customWidth="1"/>
    <col min="11271" max="11271" width="6.85546875" style="3" customWidth="1"/>
    <col min="11272" max="11272" width="14.42578125" style="3" customWidth="1"/>
    <col min="11273" max="11273" width="3.7109375" style="3" customWidth="1"/>
    <col min="11274" max="11521" width="9.140625" style="3"/>
    <col min="11522" max="11522" width="17.28515625" style="3" customWidth="1"/>
    <col min="11523" max="11523" width="5.140625" style="3" customWidth="1"/>
    <col min="11524" max="11524" width="13.140625" style="3" customWidth="1"/>
    <col min="11525" max="11525" width="8" style="3" customWidth="1"/>
    <col min="11526" max="11526" width="17.28515625" style="3" customWidth="1"/>
    <col min="11527" max="11527" width="6.85546875" style="3" customWidth="1"/>
    <col min="11528" max="11528" width="14.42578125" style="3" customWidth="1"/>
    <col min="11529" max="11529" width="3.7109375" style="3" customWidth="1"/>
    <col min="11530" max="11777" width="9.140625" style="3"/>
    <col min="11778" max="11778" width="17.28515625" style="3" customWidth="1"/>
    <col min="11779" max="11779" width="5.140625" style="3" customWidth="1"/>
    <col min="11780" max="11780" width="13.140625" style="3" customWidth="1"/>
    <col min="11781" max="11781" width="8" style="3" customWidth="1"/>
    <col min="11782" max="11782" width="17.28515625" style="3" customWidth="1"/>
    <col min="11783" max="11783" width="6.85546875" style="3" customWidth="1"/>
    <col min="11784" max="11784" width="14.42578125" style="3" customWidth="1"/>
    <col min="11785" max="11785" width="3.7109375" style="3" customWidth="1"/>
    <col min="11786" max="12033" width="9.140625" style="3"/>
    <col min="12034" max="12034" width="17.28515625" style="3" customWidth="1"/>
    <col min="12035" max="12035" width="5.140625" style="3" customWidth="1"/>
    <col min="12036" max="12036" width="13.140625" style="3" customWidth="1"/>
    <col min="12037" max="12037" width="8" style="3" customWidth="1"/>
    <col min="12038" max="12038" width="17.28515625" style="3" customWidth="1"/>
    <col min="12039" max="12039" width="6.85546875" style="3" customWidth="1"/>
    <col min="12040" max="12040" width="14.42578125" style="3" customWidth="1"/>
    <col min="12041" max="12041" width="3.7109375" style="3" customWidth="1"/>
    <col min="12042" max="12289" width="9.140625" style="3"/>
    <col min="12290" max="12290" width="17.28515625" style="3" customWidth="1"/>
    <col min="12291" max="12291" width="5.140625" style="3" customWidth="1"/>
    <col min="12292" max="12292" width="13.140625" style="3" customWidth="1"/>
    <col min="12293" max="12293" width="8" style="3" customWidth="1"/>
    <col min="12294" max="12294" width="17.28515625" style="3" customWidth="1"/>
    <col min="12295" max="12295" width="6.85546875" style="3" customWidth="1"/>
    <col min="12296" max="12296" width="14.42578125" style="3" customWidth="1"/>
    <col min="12297" max="12297" width="3.7109375" style="3" customWidth="1"/>
    <col min="12298" max="12545" width="9.140625" style="3"/>
    <col min="12546" max="12546" width="17.28515625" style="3" customWidth="1"/>
    <col min="12547" max="12547" width="5.140625" style="3" customWidth="1"/>
    <col min="12548" max="12548" width="13.140625" style="3" customWidth="1"/>
    <col min="12549" max="12549" width="8" style="3" customWidth="1"/>
    <col min="12550" max="12550" width="17.28515625" style="3" customWidth="1"/>
    <col min="12551" max="12551" width="6.85546875" style="3" customWidth="1"/>
    <col min="12552" max="12552" width="14.42578125" style="3" customWidth="1"/>
    <col min="12553" max="12553" width="3.7109375" style="3" customWidth="1"/>
    <col min="12554" max="12801" width="9.140625" style="3"/>
    <col min="12802" max="12802" width="17.28515625" style="3" customWidth="1"/>
    <col min="12803" max="12803" width="5.140625" style="3" customWidth="1"/>
    <col min="12804" max="12804" width="13.140625" style="3" customWidth="1"/>
    <col min="12805" max="12805" width="8" style="3" customWidth="1"/>
    <col min="12806" max="12806" width="17.28515625" style="3" customWidth="1"/>
    <col min="12807" max="12807" width="6.85546875" style="3" customWidth="1"/>
    <col min="12808" max="12808" width="14.42578125" style="3" customWidth="1"/>
    <col min="12809" max="12809" width="3.7109375" style="3" customWidth="1"/>
    <col min="12810" max="13057" width="9.140625" style="3"/>
    <col min="13058" max="13058" width="17.28515625" style="3" customWidth="1"/>
    <col min="13059" max="13059" width="5.140625" style="3" customWidth="1"/>
    <col min="13060" max="13060" width="13.140625" style="3" customWidth="1"/>
    <col min="13061" max="13061" width="8" style="3" customWidth="1"/>
    <col min="13062" max="13062" width="17.28515625" style="3" customWidth="1"/>
    <col min="13063" max="13063" width="6.85546875" style="3" customWidth="1"/>
    <col min="13064" max="13064" width="14.42578125" style="3" customWidth="1"/>
    <col min="13065" max="13065" width="3.7109375" style="3" customWidth="1"/>
    <col min="13066" max="13313" width="9.140625" style="3"/>
    <col min="13314" max="13314" width="17.28515625" style="3" customWidth="1"/>
    <col min="13315" max="13315" width="5.140625" style="3" customWidth="1"/>
    <col min="13316" max="13316" width="13.140625" style="3" customWidth="1"/>
    <col min="13317" max="13317" width="8" style="3" customWidth="1"/>
    <col min="13318" max="13318" width="17.28515625" style="3" customWidth="1"/>
    <col min="13319" max="13319" width="6.85546875" style="3" customWidth="1"/>
    <col min="13320" max="13320" width="14.42578125" style="3" customWidth="1"/>
    <col min="13321" max="13321" width="3.7109375" style="3" customWidth="1"/>
    <col min="13322" max="13569" width="9.140625" style="3"/>
    <col min="13570" max="13570" width="17.28515625" style="3" customWidth="1"/>
    <col min="13571" max="13571" width="5.140625" style="3" customWidth="1"/>
    <col min="13572" max="13572" width="13.140625" style="3" customWidth="1"/>
    <col min="13573" max="13573" width="8" style="3" customWidth="1"/>
    <col min="13574" max="13574" width="17.28515625" style="3" customWidth="1"/>
    <col min="13575" max="13575" width="6.85546875" style="3" customWidth="1"/>
    <col min="13576" max="13576" width="14.42578125" style="3" customWidth="1"/>
    <col min="13577" max="13577" width="3.7109375" style="3" customWidth="1"/>
    <col min="13578" max="13825" width="9.140625" style="3"/>
    <col min="13826" max="13826" width="17.28515625" style="3" customWidth="1"/>
    <col min="13827" max="13827" width="5.140625" style="3" customWidth="1"/>
    <col min="13828" max="13828" width="13.140625" style="3" customWidth="1"/>
    <col min="13829" max="13829" width="8" style="3" customWidth="1"/>
    <col min="13830" max="13830" width="17.28515625" style="3" customWidth="1"/>
    <col min="13831" max="13831" width="6.85546875" style="3" customWidth="1"/>
    <col min="13832" max="13832" width="14.42578125" style="3" customWidth="1"/>
    <col min="13833" max="13833" width="3.7109375" style="3" customWidth="1"/>
    <col min="13834" max="14081" width="9.140625" style="3"/>
    <col min="14082" max="14082" width="17.28515625" style="3" customWidth="1"/>
    <col min="14083" max="14083" width="5.140625" style="3" customWidth="1"/>
    <col min="14084" max="14084" width="13.140625" style="3" customWidth="1"/>
    <col min="14085" max="14085" width="8" style="3" customWidth="1"/>
    <col min="14086" max="14086" width="17.28515625" style="3" customWidth="1"/>
    <col min="14087" max="14087" width="6.85546875" style="3" customWidth="1"/>
    <col min="14088" max="14088" width="14.42578125" style="3" customWidth="1"/>
    <col min="14089" max="14089" width="3.7109375" style="3" customWidth="1"/>
    <col min="14090" max="14337" width="9.140625" style="3"/>
    <col min="14338" max="14338" width="17.28515625" style="3" customWidth="1"/>
    <col min="14339" max="14339" width="5.140625" style="3" customWidth="1"/>
    <col min="14340" max="14340" width="13.140625" style="3" customWidth="1"/>
    <col min="14341" max="14341" width="8" style="3" customWidth="1"/>
    <col min="14342" max="14342" width="17.28515625" style="3" customWidth="1"/>
    <col min="14343" max="14343" width="6.85546875" style="3" customWidth="1"/>
    <col min="14344" max="14344" width="14.42578125" style="3" customWidth="1"/>
    <col min="14345" max="14345" width="3.7109375" style="3" customWidth="1"/>
    <col min="14346" max="14593" width="9.140625" style="3"/>
    <col min="14594" max="14594" width="17.28515625" style="3" customWidth="1"/>
    <col min="14595" max="14595" width="5.140625" style="3" customWidth="1"/>
    <col min="14596" max="14596" width="13.140625" style="3" customWidth="1"/>
    <col min="14597" max="14597" width="8" style="3" customWidth="1"/>
    <col min="14598" max="14598" width="17.28515625" style="3" customWidth="1"/>
    <col min="14599" max="14599" width="6.85546875" style="3" customWidth="1"/>
    <col min="14600" max="14600" width="14.42578125" style="3" customWidth="1"/>
    <col min="14601" max="14601" width="3.7109375" style="3" customWidth="1"/>
    <col min="14602" max="14849" width="9.140625" style="3"/>
    <col min="14850" max="14850" width="17.28515625" style="3" customWidth="1"/>
    <col min="14851" max="14851" width="5.140625" style="3" customWidth="1"/>
    <col min="14852" max="14852" width="13.140625" style="3" customWidth="1"/>
    <col min="14853" max="14853" width="8" style="3" customWidth="1"/>
    <col min="14854" max="14854" width="17.28515625" style="3" customWidth="1"/>
    <col min="14855" max="14855" width="6.85546875" style="3" customWidth="1"/>
    <col min="14856" max="14856" width="14.42578125" style="3" customWidth="1"/>
    <col min="14857" max="14857" width="3.7109375" style="3" customWidth="1"/>
    <col min="14858" max="15105" width="9.140625" style="3"/>
    <col min="15106" max="15106" width="17.28515625" style="3" customWidth="1"/>
    <col min="15107" max="15107" width="5.140625" style="3" customWidth="1"/>
    <col min="15108" max="15108" width="13.140625" style="3" customWidth="1"/>
    <col min="15109" max="15109" width="8" style="3" customWidth="1"/>
    <col min="15110" max="15110" width="17.28515625" style="3" customWidth="1"/>
    <col min="15111" max="15111" width="6.85546875" style="3" customWidth="1"/>
    <col min="15112" max="15112" width="14.42578125" style="3" customWidth="1"/>
    <col min="15113" max="15113" width="3.7109375" style="3" customWidth="1"/>
    <col min="15114" max="15361" width="9.140625" style="3"/>
    <col min="15362" max="15362" width="17.28515625" style="3" customWidth="1"/>
    <col min="15363" max="15363" width="5.140625" style="3" customWidth="1"/>
    <col min="15364" max="15364" width="13.140625" style="3" customWidth="1"/>
    <col min="15365" max="15365" width="8" style="3" customWidth="1"/>
    <col min="15366" max="15366" width="17.28515625" style="3" customWidth="1"/>
    <col min="15367" max="15367" width="6.85546875" style="3" customWidth="1"/>
    <col min="15368" max="15368" width="14.42578125" style="3" customWidth="1"/>
    <col min="15369" max="15369" width="3.7109375" style="3" customWidth="1"/>
    <col min="15370" max="15617" width="9.140625" style="3"/>
    <col min="15618" max="15618" width="17.28515625" style="3" customWidth="1"/>
    <col min="15619" max="15619" width="5.140625" style="3" customWidth="1"/>
    <col min="15620" max="15620" width="13.140625" style="3" customWidth="1"/>
    <col min="15621" max="15621" width="8" style="3" customWidth="1"/>
    <col min="15622" max="15622" width="17.28515625" style="3" customWidth="1"/>
    <col min="15623" max="15623" width="6.85546875" style="3" customWidth="1"/>
    <col min="15624" max="15624" width="14.42578125" style="3" customWidth="1"/>
    <col min="15625" max="15625" width="3.7109375" style="3" customWidth="1"/>
    <col min="15626" max="15873" width="9.140625" style="3"/>
    <col min="15874" max="15874" width="17.28515625" style="3" customWidth="1"/>
    <col min="15875" max="15875" width="5.140625" style="3" customWidth="1"/>
    <col min="15876" max="15876" width="13.140625" style="3" customWidth="1"/>
    <col min="15877" max="15877" width="8" style="3" customWidth="1"/>
    <col min="15878" max="15878" width="17.28515625" style="3" customWidth="1"/>
    <col min="15879" max="15879" width="6.85546875" style="3" customWidth="1"/>
    <col min="15880" max="15880" width="14.42578125" style="3" customWidth="1"/>
    <col min="15881" max="15881" width="3.7109375" style="3" customWidth="1"/>
    <col min="15882" max="16129" width="9.140625" style="3"/>
    <col min="16130" max="16130" width="17.28515625" style="3" customWidth="1"/>
    <col min="16131" max="16131" width="5.140625" style="3" customWidth="1"/>
    <col min="16132" max="16132" width="13.140625" style="3" customWidth="1"/>
    <col min="16133" max="16133" width="8" style="3" customWidth="1"/>
    <col min="16134" max="16134" width="17.28515625" style="3" customWidth="1"/>
    <col min="16135" max="16135" width="6.85546875" style="3" customWidth="1"/>
    <col min="16136" max="16136" width="14.42578125" style="3" customWidth="1"/>
    <col min="16137" max="16137" width="3.7109375" style="3" customWidth="1"/>
    <col min="16138" max="16384" width="9.140625" style="3"/>
  </cols>
  <sheetData>
    <row r="1" spans="2:8" s="17" customFormat="1" x14ac:dyDescent="0.25">
      <c r="B1" s="729" t="s">
        <v>12</v>
      </c>
      <c r="C1" s="729"/>
      <c r="D1" s="729"/>
      <c r="E1" s="729"/>
      <c r="F1" s="729"/>
      <c r="G1" s="729"/>
      <c r="H1" s="729"/>
    </row>
    <row r="2" spans="2:8" x14ac:dyDescent="0.25">
      <c r="B2" s="743" t="s">
        <v>13</v>
      </c>
      <c r="C2" s="743"/>
      <c r="D2" s="743"/>
      <c r="E2" s="743"/>
      <c r="F2" s="743"/>
      <c r="G2" s="743"/>
      <c r="H2" s="743"/>
    </row>
    <row r="3" spans="2:8" x14ac:dyDescent="0.25">
      <c r="B3" s="743"/>
      <c r="C3" s="743"/>
      <c r="D3" s="743"/>
      <c r="E3" s="743"/>
      <c r="F3" s="743"/>
      <c r="G3" s="743"/>
      <c r="H3" s="743"/>
    </row>
    <row r="5" spans="2:8" x14ac:dyDescent="0.25">
      <c r="B5" s="1" t="s">
        <v>14</v>
      </c>
      <c r="C5" s="2"/>
      <c r="D5" s="2"/>
      <c r="F5" s="1" t="s">
        <v>15</v>
      </c>
      <c r="G5" s="2"/>
      <c r="H5" s="2"/>
    </row>
    <row r="6" spans="2:8" x14ac:dyDescent="0.25">
      <c r="F6" s="4"/>
    </row>
    <row r="7" spans="2:8" x14ac:dyDescent="0.25">
      <c r="B7" s="5" t="s">
        <v>16</v>
      </c>
      <c r="C7" s="6"/>
      <c r="D7" s="6"/>
      <c r="F7" s="1" t="s">
        <v>16</v>
      </c>
      <c r="G7" s="6"/>
      <c r="H7" s="6"/>
    </row>
    <row r="8" spans="2:8" x14ac:dyDescent="0.25">
      <c r="B8" s="7" t="s">
        <v>17</v>
      </c>
      <c r="C8" s="8"/>
      <c r="D8" s="23" t="e">
        <f>#REF!</f>
        <v>#REF!</v>
      </c>
      <c r="F8" s="7" t="s">
        <v>17</v>
      </c>
      <c r="G8" s="8"/>
      <c r="H8" s="23" t="e">
        <f>#REF!</f>
        <v>#REF!</v>
      </c>
    </row>
    <row r="9" spans="2:8" x14ac:dyDescent="0.25">
      <c r="B9" s="9" t="s">
        <v>18</v>
      </c>
      <c r="D9" s="25"/>
      <c r="F9" s="9" t="s">
        <v>18</v>
      </c>
      <c r="H9" s="25"/>
    </row>
    <row r="10" spans="2:8" x14ac:dyDescent="0.25">
      <c r="B10" s="10" t="s">
        <v>19</v>
      </c>
      <c r="C10" s="11"/>
      <c r="D10" s="26"/>
      <c r="F10" s="10" t="s">
        <v>19</v>
      </c>
      <c r="G10" s="11"/>
      <c r="H10" s="26"/>
    </row>
    <row r="11" spans="2:8" x14ac:dyDescent="0.25">
      <c r="B11" s="7"/>
      <c r="C11" s="8"/>
      <c r="D11" s="12"/>
      <c r="F11" s="7"/>
      <c r="G11" s="8"/>
      <c r="H11" s="12"/>
    </row>
    <row r="12" spans="2:8" x14ac:dyDescent="0.25">
      <c r="B12" s="13" t="s">
        <v>20</v>
      </c>
      <c r="C12" s="14"/>
      <c r="D12" s="24" t="e">
        <f>SUM(D8:D11)</f>
        <v>#REF!</v>
      </c>
      <c r="F12" s="13" t="s">
        <v>20</v>
      </c>
      <c r="G12" s="14"/>
      <c r="H12" s="24" t="e">
        <f>SUM(H8:H11)</f>
        <v>#REF!</v>
      </c>
    </row>
    <row r="14" spans="2:8" x14ac:dyDescent="0.25">
      <c r="B14" s="5" t="s">
        <v>21</v>
      </c>
      <c r="C14" s="6"/>
      <c r="D14" s="6"/>
      <c r="F14" s="5" t="s">
        <v>21</v>
      </c>
      <c r="G14" s="6"/>
      <c r="H14" s="6"/>
    </row>
    <row r="15" spans="2:8" x14ac:dyDescent="0.25">
      <c r="B15" s="15"/>
      <c r="C15" s="4"/>
      <c r="D15" s="22" t="e">
        <f>#REF!</f>
        <v>#REF!</v>
      </c>
      <c r="F15" s="15"/>
      <c r="G15" s="4"/>
      <c r="H15" s="23" t="e">
        <f>#REF!</f>
        <v>#REF!</v>
      </c>
    </row>
    <row r="16" spans="2:8" x14ac:dyDescent="0.25">
      <c r="B16" s="10"/>
      <c r="C16" s="11"/>
      <c r="D16" s="16"/>
      <c r="F16" s="10"/>
      <c r="G16" s="11"/>
      <c r="H16" s="16"/>
    </row>
    <row r="18" spans="2:17" x14ac:dyDescent="0.25">
      <c r="B18" s="5" t="s">
        <v>22</v>
      </c>
      <c r="C18" s="6"/>
      <c r="D18" s="6"/>
      <c r="F18" s="5" t="s">
        <v>22</v>
      </c>
      <c r="G18" s="6"/>
      <c r="H18" s="6"/>
    </row>
    <row r="19" spans="2:17" x14ac:dyDescent="0.25">
      <c r="B19" s="15"/>
      <c r="C19" s="4"/>
      <c r="D19" s="22" t="e">
        <f>#REF!</f>
        <v>#REF!</v>
      </c>
      <c r="F19" s="15"/>
      <c r="G19" s="4"/>
      <c r="H19" s="23" t="e">
        <f>#REF!</f>
        <v>#REF!</v>
      </c>
    </row>
    <row r="20" spans="2:17" x14ac:dyDescent="0.25">
      <c r="B20" s="10"/>
      <c r="C20" s="11"/>
      <c r="D20" s="16"/>
      <c r="F20" s="10"/>
      <c r="G20" s="11"/>
      <c r="H20" s="16"/>
    </row>
    <row r="22" spans="2:17" x14ac:dyDescent="0.25">
      <c r="B22" s="5" t="s">
        <v>23</v>
      </c>
      <c r="C22" s="6"/>
      <c r="D22" s="6"/>
      <c r="F22" s="5" t="s">
        <v>24</v>
      </c>
      <c r="G22" s="6"/>
      <c r="H22" s="6"/>
    </row>
    <row r="23" spans="2:17" x14ac:dyDescent="0.25">
      <c r="B23" s="15"/>
      <c r="C23" s="4"/>
      <c r="D23" s="23" t="e">
        <f>SUM(D12:D19)</f>
        <v>#REF!</v>
      </c>
      <c r="F23" s="7"/>
      <c r="G23" s="4"/>
      <c r="H23" s="23" t="e">
        <f>SUM(H12:H19)</f>
        <v>#REF!</v>
      </c>
    </row>
    <row r="24" spans="2:17" x14ac:dyDescent="0.25">
      <c r="B24" s="10"/>
      <c r="C24" s="11"/>
      <c r="D24" s="16"/>
      <c r="F24" s="10"/>
      <c r="G24" s="11"/>
      <c r="H24" s="16"/>
    </row>
    <row r="26" spans="2:17" x14ac:dyDescent="0.25">
      <c r="B26" s="36" t="s">
        <v>16</v>
      </c>
      <c r="C26" s="742" t="s">
        <v>6</v>
      </c>
      <c r="D26" s="742"/>
      <c r="E26" s="5"/>
      <c r="F26" s="36" t="s">
        <v>7</v>
      </c>
      <c r="G26" s="742" t="s">
        <v>25</v>
      </c>
      <c r="H26" s="742"/>
      <c r="J26" s="741" t="s">
        <v>20</v>
      </c>
      <c r="K26" s="741"/>
    </row>
    <row r="27" spans="2:17" x14ac:dyDescent="0.25">
      <c r="B27" s="18" t="s">
        <v>17</v>
      </c>
      <c r="C27" s="739" t="e">
        <f>#REF!</f>
        <v>#REF!</v>
      </c>
      <c r="D27" s="740"/>
      <c r="E27" s="18"/>
      <c r="F27" s="21" t="e">
        <f>#REF!</f>
        <v>#REF!</v>
      </c>
      <c r="G27" s="735" t="e">
        <f>H8</f>
        <v>#REF!</v>
      </c>
      <c r="H27" s="731"/>
      <c r="J27" s="744" t="e">
        <f>C27+F27+G27</f>
        <v>#REF!</v>
      </c>
      <c r="K27" s="744"/>
      <c r="L27" s="28"/>
      <c r="M27" s="28"/>
      <c r="N27" s="28"/>
      <c r="O27" s="28"/>
      <c r="P27" s="28"/>
      <c r="Q27" s="28"/>
    </row>
    <row r="28" spans="2:17" x14ac:dyDescent="0.25">
      <c r="B28" s="18" t="s">
        <v>18</v>
      </c>
      <c r="C28" s="730" t="s">
        <v>26</v>
      </c>
      <c r="D28" s="731"/>
      <c r="E28" s="18"/>
      <c r="F28" s="18" t="s">
        <v>26</v>
      </c>
      <c r="G28" s="730" t="s">
        <v>26</v>
      </c>
      <c r="H28" s="731"/>
      <c r="J28" s="730" t="s">
        <v>26</v>
      </c>
      <c r="K28" s="731"/>
    </row>
    <row r="29" spans="2:17" x14ac:dyDescent="0.25">
      <c r="B29" s="18" t="s">
        <v>19</v>
      </c>
      <c r="C29" s="730" t="s">
        <v>26</v>
      </c>
      <c r="D29" s="731"/>
      <c r="E29" s="18"/>
      <c r="F29" s="18" t="s">
        <v>26</v>
      </c>
      <c r="G29" s="730" t="s">
        <v>26</v>
      </c>
      <c r="H29" s="731"/>
      <c r="J29" s="730" t="s">
        <v>26</v>
      </c>
      <c r="K29" s="731"/>
    </row>
    <row r="30" spans="2:17" x14ac:dyDescent="0.25">
      <c r="B30" s="736"/>
      <c r="C30" s="737"/>
      <c r="D30" s="737"/>
      <c r="E30" s="737"/>
      <c r="F30" s="737"/>
      <c r="G30" s="737"/>
      <c r="H30" s="738"/>
    </row>
    <row r="31" spans="2:17" x14ac:dyDescent="0.25">
      <c r="B31" s="19" t="s">
        <v>27</v>
      </c>
      <c r="C31" s="733" t="e">
        <f>#REF!</f>
        <v>#REF!</v>
      </c>
      <c r="D31" s="734"/>
      <c r="E31" s="18"/>
      <c r="F31" s="27" t="e">
        <f>#REF!</f>
        <v>#REF!</v>
      </c>
      <c r="G31" s="733" t="e">
        <f>#REF!</f>
        <v>#REF!</v>
      </c>
      <c r="H31" s="734"/>
      <c r="J31" s="732" t="e">
        <f>SUM(C31:H31)</f>
        <v>#REF!</v>
      </c>
      <c r="K31" s="731"/>
    </row>
    <row r="32" spans="2:17" x14ac:dyDescent="0.25">
      <c r="B32" s="736"/>
      <c r="C32" s="737"/>
      <c r="D32" s="737"/>
      <c r="E32" s="737"/>
      <c r="F32" s="737"/>
      <c r="G32" s="737"/>
      <c r="H32" s="738"/>
    </row>
    <row r="33" spans="2:11" ht="30" x14ac:dyDescent="0.25">
      <c r="B33" s="20" t="s">
        <v>22</v>
      </c>
      <c r="C33" s="733" t="e">
        <f>#REF!</f>
        <v>#REF!</v>
      </c>
      <c r="D33" s="734"/>
      <c r="E33" s="18"/>
      <c r="F33" s="27" t="e">
        <f>#REF!</f>
        <v>#REF!</v>
      </c>
      <c r="G33" s="733" t="e">
        <f>#REF!</f>
        <v>#REF!</v>
      </c>
      <c r="H33" s="734"/>
      <c r="J33" s="732" t="e">
        <f>SUM(C33:H33)</f>
        <v>#REF!</v>
      </c>
      <c r="K33" s="731"/>
    </row>
  </sheetData>
  <mergeCells count="22">
    <mergeCell ref="J33:K33"/>
    <mergeCell ref="J26:K26"/>
    <mergeCell ref="G26:H26"/>
    <mergeCell ref="C26:D26"/>
    <mergeCell ref="B2:H3"/>
    <mergeCell ref="J27:K27"/>
    <mergeCell ref="B1:H1"/>
    <mergeCell ref="J28:K28"/>
    <mergeCell ref="J29:K29"/>
    <mergeCell ref="J31:K31"/>
    <mergeCell ref="C33:D33"/>
    <mergeCell ref="G27:H27"/>
    <mergeCell ref="G28:H28"/>
    <mergeCell ref="G29:H29"/>
    <mergeCell ref="G31:H31"/>
    <mergeCell ref="G33:H33"/>
    <mergeCell ref="B32:H32"/>
    <mergeCell ref="B30:H30"/>
    <mergeCell ref="C27:D27"/>
    <mergeCell ref="C28:D28"/>
    <mergeCell ref="C29:D29"/>
    <mergeCell ref="C31:D31"/>
  </mergeCells>
  <pageMargins left="0.25" right="0.25" top="0.75" bottom="0.75" header="0.3" footer="0.3"/>
  <pageSetup paperSize="9" scale="89" orientation="portrait" r:id="rId1"/>
  <headerFooter>
    <oddHeader>&amp;C&amp;"-,Bold"Freedom of Information Act applies.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C09E-83F4-4604-98FE-46BD5C208B97}">
  <sheetPr>
    <tabColor theme="9" tint="0.59999389629810485"/>
    <pageSetUpPr fitToPage="1"/>
  </sheetPr>
  <dimension ref="B1:J35"/>
  <sheetViews>
    <sheetView showGridLines="0" topLeftCell="A12" zoomScaleNormal="100" workbookViewId="0">
      <selection activeCell="C31" sqref="C31:D31"/>
    </sheetView>
  </sheetViews>
  <sheetFormatPr defaultColWidth="9.140625" defaultRowHeight="15" x14ac:dyDescent="0.25"/>
  <cols>
    <col min="1" max="1" width="1.28515625" style="33" customWidth="1"/>
    <col min="2" max="2" width="60.28515625" style="33" customWidth="1"/>
    <col min="3" max="4" width="20.7109375" style="33" customWidth="1"/>
    <col min="5" max="7" width="18.28515625" style="33" customWidth="1"/>
    <col min="8" max="8" width="18.140625" style="33" customWidth="1"/>
    <col min="9" max="16384" width="9.140625" style="33"/>
  </cols>
  <sheetData>
    <row r="1" spans="2:7" ht="61.5" customHeight="1" x14ac:dyDescent="0.25"/>
    <row r="2" spans="2:7" ht="28.5" customHeight="1" x14ac:dyDescent="0.25">
      <c r="B2" s="532" t="s">
        <v>181</v>
      </c>
      <c r="C2" s="532"/>
      <c r="D2" s="532"/>
      <c r="E2" s="532"/>
      <c r="F2" s="532"/>
      <c r="G2" s="532"/>
    </row>
    <row r="3" spans="2:7" ht="28.5" customHeight="1" x14ac:dyDescent="0.25">
      <c r="B3" s="533" t="s">
        <v>75</v>
      </c>
      <c r="C3" s="533"/>
      <c r="D3" s="533"/>
      <c r="E3" s="533"/>
      <c r="F3" s="533"/>
      <c r="G3" s="533"/>
    </row>
    <row r="5" spans="2:7" s="32" customFormat="1" ht="30.75" customHeight="1" x14ac:dyDescent="0.25">
      <c r="B5" s="495" t="s">
        <v>243</v>
      </c>
      <c r="C5" s="536"/>
      <c r="D5" s="537"/>
      <c r="E5" s="230"/>
      <c r="F5" s="534"/>
      <c r="G5" s="535"/>
    </row>
    <row r="6" spans="2:7" x14ac:dyDescent="0.25">
      <c r="B6" s="104"/>
    </row>
    <row r="7" spans="2:7" x14ac:dyDescent="0.25">
      <c r="B7" s="104"/>
    </row>
    <row r="8" spans="2:7" x14ac:dyDescent="0.25">
      <c r="B8" s="104"/>
    </row>
    <row r="9" spans="2:7" ht="18.75" customHeight="1" x14ac:dyDescent="0.25">
      <c r="B9" s="105" t="s">
        <v>76</v>
      </c>
      <c r="C9" s="227"/>
      <c r="D9" s="228"/>
    </row>
    <row r="10" spans="2:7" ht="18.75" customHeight="1" x14ac:dyDescent="0.25">
      <c r="B10" s="229" t="s">
        <v>182</v>
      </c>
      <c r="C10" s="327"/>
      <c r="D10" s="252"/>
    </row>
    <row r="11" spans="2:7" s="460" customFormat="1" ht="18.75" customHeight="1" x14ac:dyDescent="0.25">
      <c r="B11" s="483" t="s">
        <v>247</v>
      </c>
      <c r="C11" s="327"/>
    </row>
    <row r="12" spans="2:7" ht="18.75" customHeight="1" x14ac:dyDescent="0.25">
      <c r="B12" s="30" t="s">
        <v>186</v>
      </c>
      <c r="C12" s="330"/>
      <c r="D12" s="252"/>
    </row>
    <row r="13" spans="2:7" ht="18.75" customHeight="1" x14ac:dyDescent="0.25">
      <c r="B13" s="30" t="s">
        <v>183</v>
      </c>
      <c r="C13" s="328"/>
      <c r="D13" s="252"/>
    </row>
    <row r="14" spans="2:7" ht="18.75" customHeight="1" x14ac:dyDescent="0.25">
      <c r="B14" s="30" t="s">
        <v>184</v>
      </c>
      <c r="C14" s="328"/>
      <c r="D14" s="252"/>
    </row>
    <row r="15" spans="2:7" ht="18.75" customHeight="1" x14ac:dyDescent="0.25">
      <c r="B15" s="107" t="s">
        <v>185</v>
      </c>
      <c r="C15" s="329"/>
      <c r="D15" s="252"/>
    </row>
    <row r="16" spans="2:7" x14ac:dyDescent="0.25">
      <c r="B16" s="104"/>
    </row>
    <row r="17" spans="2:10" x14ac:dyDescent="0.25">
      <c r="B17" s="104"/>
    </row>
    <row r="18" spans="2:10" ht="18" customHeight="1" x14ac:dyDescent="0.25">
      <c r="B18" s="104"/>
      <c r="C18" s="529"/>
      <c r="D18" s="530"/>
      <c r="E18" s="530"/>
      <c r="F18" s="530"/>
      <c r="G18" s="530"/>
      <c r="H18" s="531"/>
    </row>
    <row r="19" spans="2:10" ht="24.95" customHeight="1" x14ac:dyDescent="0.25">
      <c r="B19" s="105" t="s">
        <v>76</v>
      </c>
      <c r="C19" s="231" t="s">
        <v>112</v>
      </c>
      <c r="D19" s="232" t="s">
        <v>1</v>
      </c>
      <c r="E19" s="232" t="s">
        <v>111</v>
      </c>
      <c r="F19" s="232" t="s">
        <v>0</v>
      </c>
      <c r="G19" s="231" t="s">
        <v>109</v>
      </c>
      <c r="H19" s="232" t="s">
        <v>110</v>
      </c>
      <c r="J19" s="124"/>
    </row>
    <row r="20" spans="2:10" ht="18" customHeight="1" x14ac:dyDescent="0.25">
      <c r="B20" s="107" t="s">
        <v>73</v>
      </c>
      <c r="C20" s="108"/>
      <c r="D20" s="108"/>
      <c r="E20" s="108"/>
      <c r="F20" s="108"/>
      <c r="G20" s="108"/>
      <c r="H20" s="108"/>
    </row>
    <row r="21" spans="2:10" ht="18" customHeight="1" x14ac:dyDescent="0.25">
      <c r="B21" s="104"/>
    </row>
    <row r="22" spans="2:10" ht="18" customHeight="1" x14ac:dyDescent="0.25">
      <c r="B22" s="109" t="s">
        <v>77</v>
      </c>
    </row>
    <row r="23" spans="2:10" ht="18" customHeight="1" x14ac:dyDescent="0.25">
      <c r="B23" s="233" t="s">
        <v>187</v>
      </c>
      <c r="C23" s="234"/>
    </row>
    <row r="24" spans="2:10" ht="18" customHeight="1" x14ac:dyDescent="0.25">
      <c r="B24" s="30" t="s">
        <v>2</v>
      </c>
      <c r="C24" s="106"/>
    </row>
    <row r="25" spans="2:10" ht="18" customHeight="1" x14ac:dyDescent="0.25">
      <c r="B25" s="30" t="s">
        <v>3</v>
      </c>
      <c r="C25" s="106"/>
    </row>
    <row r="26" spans="2:10" ht="18" customHeight="1" x14ac:dyDescent="0.25">
      <c r="B26" s="233" t="s">
        <v>188</v>
      </c>
      <c r="C26" s="234"/>
    </row>
    <row r="27" spans="2:10" ht="18" customHeight="1" x14ac:dyDescent="0.25">
      <c r="B27" s="31"/>
    </row>
    <row r="28" spans="2:10" s="32" customFormat="1" ht="28.5" customHeight="1" x14ac:dyDescent="0.25">
      <c r="B28" s="35" t="s">
        <v>78</v>
      </c>
      <c r="C28" s="231" t="s">
        <v>112</v>
      </c>
      <c r="D28" s="232" t="s">
        <v>1</v>
      </c>
      <c r="E28" s="232" t="s">
        <v>111</v>
      </c>
      <c r="F28" s="232" t="s">
        <v>0</v>
      </c>
      <c r="G28" s="231" t="s">
        <v>109</v>
      </c>
      <c r="H28" s="232" t="s">
        <v>110</v>
      </c>
    </row>
    <row r="29" spans="2:10" ht="18" customHeight="1" x14ac:dyDescent="0.25">
      <c r="B29" s="110" t="s">
        <v>79</v>
      </c>
      <c r="C29" s="93">
        <f>Salaries!I45</f>
        <v>0</v>
      </c>
      <c r="D29" s="93">
        <f>'Travel &amp; Subsistence'!K226</f>
        <v>0</v>
      </c>
      <c r="E29" s="93">
        <f>'Trade Fair'!I51</f>
        <v>0</v>
      </c>
      <c r="F29" s="93">
        <f>Promotional!H37</f>
        <v>0</v>
      </c>
      <c r="G29" s="93">
        <f>'Org Training Programmes'!K114</f>
        <v>0</v>
      </c>
      <c r="H29" s="93">
        <f>Rent!I26</f>
        <v>0</v>
      </c>
    </row>
    <row r="30" spans="2:10" ht="18" customHeight="1" x14ac:dyDescent="0.25">
      <c r="B30" s="30"/>
      <c r="C30" s="94"/>
      <c r="D30" s="94"/>
      <c r="E30" s="94"/>
      <c r="F30" s="94"/>
      <c r="G30" s="94"/>
    </row>
    <row r="31" spans="2:10" ht="18" customHeight="1" x14ac:dyDescent="0.25">
      <c r="B31" s="35" t="s">
        <v>80</v>
      </c>
      <c r="C31" s="527">
        <v>0.5</v>
      </c>
      <c r="D31" s="528"/>
    </row>
    <row r="32" spans="2:10" ht="18" customHeight="1" x14ac:dyDescent="0.25">
      <c r="B32" s="30" t="s">
        <v>81</v>
      </c>
      <c r="C32" s="235">
        <f>C29*C31</f>
        <v>0</v>
      </c>
      <c r="D32" s="235">
        <f>D29*C31</f>
        <v>0</v>
      </c>
      <c r="E32" s="115">
        <f>E29*C31</f>
        <v>0</v>
      </c>
      <c r="F32" s="115">
        <f>F29*C31</f>
        <v>0</v>
      </c>
      <c r="G32" s="115">
        <f>G29*C31</f>
        <v>0</v>
      </c>
      <c r="H32" s="116">
        <f>H29*C31</f>
        <v>0</v>
      </c>
    </row>
    <row r="33" spans="2:4" ht="18" customHeight="1" x14ac:dyDescent="0.25">
      <c r="C33" s="29"/>
      <c r="D33" s="29"/>
    </row>
    <row r="34" spans="2:4" ht="18" customHeight="1" x14ac:dyDescent="0.25">
      <c r="B34" s="111" t="s">
        <v>82</v>
      </c>
      <c r="C34" s="112">
        <f>SUM(C32:H32)</f>
        <v>0</v>
      </c>
    </row>
    <row r="35" spans="2:4" ht="18" customHeight="1" x14ac:dyDescent="0.25"/>
  </sheetData>
  <mergeCells count="8">
    <mergeCell ref="C31:D31"/>
    <mergeCell ref="C18:H18"/>
    <mergeCell ref="B2:D2"/>
    <mergeCell ref="B3:D3"/>
    <mergeCell ref="F5:G5"/>
    <mergeCell ref="E2:G2"/>
    <mergeCell ref="E3:G3"/>
    <mergeCell ref="C5:D5"/>
  </mergeCells>
  <dataValidations count="2">
    <dataValidation type="list" allowBlank="1" showInputMessage="1" showErrorMessage="1" sqref="C23" xr:uid="{873B6D17-38D6-4823-985C-76D2816B7F65}">
      <formula1>"1st, 2nd, 3rd, 4th"</formula1>
    </dataValidation>
    <dataValidation type="list" allowBlank="1" showInputMessage="1" showErrorMessage="1" sqref="C26" xr:uid="{C8506437-841C-408C-BCAF-A1496E187332}">
      <formula1>"Yes, No"</formula1>
    </dataValidation>
  </dataValidations>
  <pageMargins left="0.23622047244094491" right="0.23622047244094491" top="0.59055118110236227" bottom="0.59055118110236227"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7CD3-203E-4DD9-A324-96880D426D38}">
  <sheetPr>
    <tabColor theme="5" tint="0.59999389629810485"/>
  </sheetPr>
  <dimension ref="B1:I57"/>
  <sheetViews>
    <sheetView showGridLines="0" topLeftCell="A53" zoomScale="130" zoomScaleNormal="130" workbookViewId="0">
      <selection activeCell="C17" sqref="C17:D17"/>
    </sheetView>
  </sheetViews>
  <sheetFormatPr defaultColWidth="9.140625" defaultRowHeight="15" x14ac:dyDescent="0.25"/>
  <cols>
    <col min="1" max="1" width="2.85546875" style="33" customWidth="1"/>
    <col min="2" max="2" width="36" style="33" customWidth="1"/>
    <col min="3" max="3" width="19.140625" style="33" customWidth="1"/>
    <col min="4" max="4" width="36.85546875" style="33" customWidth="1"/>
    <col min="5" max="5" width="20.140625" style="33" customWidth="1"/>
    <col min="6" max="8" width="9.140625" style="33"/>
    <col min="9" max="9" width="61.140625" style="33" customWidth="1"/>
    <col min="10" max="16384" width="9.140625" style="33"/>
  </cols>
  <sheetData>
    <row r="1" spans="2:5" ht="33.950000000000003" customHeight="1" x14ac:dyDescent="0.25"/>
    <row r="2" spans="2:5" ht="15" customHeight="1" x14ac:dyDescent="0.25"/>
    <row r="3" spans="2:5" x14ac:dyDescent="0.25">
      <c r="B3" s="39"/>
      <c r="C3" s="40"/>
      <c r="D3" s="40"/>
      <c r="E3" s="38"/>
    </row>
    <row r="4" spans="2:5" x14ac:dyDescent="0.25">
      <c r="B4" s="41" t="s">
        <v>29</v>
      </c>
      <c r="C4" s="40"/>
      <c r="D4" s="40"/>
      <c r="E4" s="38"/>
    </row>
    <row r="5" spans="2:5" ht="20.100000000000001" customHeight="1" x14ac:dyDescent="0.25">
      <c r="B5" s="37" t="s">
        <v>189</v>
      </c>
      <c r="C5" s="561"/>
      <c r="D5" s="562"/>
      <c r="E5" s="38"/>
    </row>
    <row r="6" spans="2:5" ht="20.100000000000001" customHeight="1" x14ac:dyDescent="0.25">
      <c r="B6" s="37" t="s">
        <v>190</v>
      </c>
      <c r="C6" s="571"/>
      <c r="D6" s="572"/>
      <c r="E6" s="38"/>
    </row>
    <row r="7" spans="2:5" ht="20.100000000000001" customHeight="1" x14ac:dyDescent="0.25">
      <c r="B7" s="37" t="s">
        <v>92</v>
      </c>
      <c r="C7" s="538" t="str">
        <f>IF('Claim Summary'!$C$5&lt;&gt;0,'Claim Summary'!$C$5,"")</f>
        <v/>
      </c>
      <c r="D7" s="539"/>
      <c r="E7" s="569" t="s">
        <v>107</v>
      </c>
    </row>
    <row r="8" spans="2:5" ht="29.25" customHeight="1" x14ac:dyDescent="0.25">
      <c r="B8" s="37" t="s">
        <v>191</v>
      </c>
      <c r="C8" s="538" t="str">
        <f>IF('Claim Summary'!$C$10&lt;&gt;0,'Claim Summary'!$C$10,"")</f>
        <v/>
      </c>
      <c r="D8" s="539"/>
      <c r="E8" s="570"/>
    </row>
    <row r="9" spans="2:5" s="460" customFormat="1" ht="21" customHeight="1" x14ac:dyDescent="0.25">
      <c r="B9" s="37" t="s">
        <v>248</v>
      </c>
      <c r="C9" s="538" t="str">
        <f>IF('Claim Summary'!$C$11&lt;&gt;0,'Claim Summary'!$C$11,"")</f>
        <v/>
      </c>
      <c r="D9" s="539"/>
      <c r="E9" s="40"/>
    </row>
    <row r="10" spans="2:5" s="43" customFormat="1" ht="12.75" x14ac:dyDescent="0.2">
      <c r="B10" s="42"/>
    </row>
    <row r="11" spans="2:5" s="45" customFormat="1" ht="12.75" x14ac:dyDescent="0.2">
      <c r="B11" s="44" t="s">
        <v>133</v>
      </c>
    </row>
    <row r="12" spans="2:5" s="46" customFormat="1" ht="12.75" x14ac:dyDescent="0.2">
      <c r="B12" s="44" t="s">
        <v>30</v>
      </c>
    </row>
    <row r="13" spans="2:5" s="45" customFormat="1" ht="12.75" x14ac:dyDescent="0.2">
      <c r="B13" s="44"/>
    </row>
    <row r="14" spans="2:5" s="43" customFormat="1" ht="12.75" x14ac:dyDescent="0.2">
      <c r="B14" s="563" t="s">
        <v>74</v>
      </c>
      <c r="C14" s="553" t="s">
        <v>31</v>
      </c>
      <c r="D14" s="553"/>
      <c r="E14" s="565" t="s">
        <v>32</v>
      </c>
    </row>
    <row r="15" spans="2:5" s="43" customFormat="1" ht="12.75" x14ac:dyDescent="0.2">
      <c r="B15" s="564"/>
      <c r="C15" s="554"/>
      <c r="D15" s="554"/>
      <c r="E15" s="566"/>
    </row>
    <row r="16" spans="2:5" ht="45" customHeight="1" x14ac:dyDescent="0.25">
      <c r="B16" s="222" t="s">
        <v>33</v>
      </c>
      <c r="C16" s="574" t="s">
        <v>192</v>
      </c>
      <c r="D16" s="575"/>
      <c r="E16" s="48" t="s">
        <v>34</v>
      </c>
    </row>
    <row r="17" spans="2:9" s="43" customFormat="1" ht="113.25" customHeight="1" x14ac:dyDescent="0.2">
      <c r="B17" s="482" t="s">
        <v>270</v>
      </c>
      <c r="C17" s="573" t="s">
        <v>193</v>
      </c>
      <c r="D17" s="573"/>
      <c r="E17" s="48" t="s">
        <v>34</v>
      </c>
    </row>
    <row r="18" spans="2:9" s="43" customFormat="1" ht="39.950000000000003" customHeight="1" x14ac:dyDescent="0.2">
      <c r="B18" s="47" t="s">
        <v>65</v>
      </c>
      <c r="C18" s="567" t="s">
        <v>67</v>
      </c>
      <c r="D18" s="568"/>
      <c r="E18" s="48" t="s">
        <v>34</v>
      </c>
    </row>
    <row r="19" spans="2:9" ht="50.1" customHeight="1" x14ac:dyDescent="0.25">
      <c r="B19" s="541" t="s">
        <v>37</v>
      </c>
      <c r="C19" s="540" t="s">
        <v>38</v>
      </c>
      <c r="D19" s="540"/>
      <c r="E19" s="576" t="s">
        <v>34</v>
      </c>
    </row>
    <row r="20" spans="2:9" ht="24.95" customHeight="1" x14ac:dyDescent="0.25">
      <c r="B20" s="579"/>
      <c r="C20" s="50" t="s">
        <v>39</v>
      </c>
      <c r="D20" s="51"/>
      <c r="E20" s="577"/>
    </row>
    <row r="21" spans="2:9" ht="24.95" customHeight="1" x14ac:dyDescent="0.25">
      <c r="B21" s="579"/>
      <c r="C21" s="50" t="s">
        <v>40</v>
      </c>
      <c r="D21" s="51"/>
      <c r="E21" s="577"/>
    </row>
    <row r="22" spans="2:9" ht="24.95" customHeight="1" x14ac:dyDescent="0.25">
      <c r="B22" s="580"/>
      <c r="C22" s="52"/>
      <c r="D22" s="53"/>
      <c r="E22" s="578"/>
    </row>
    <row r="23" spans="2:9" ht="105" customHeight="1" x14ac:dyDescent="0.25">
      <c r="B23" s="541" t="s">
        <v>41</v>
      </c>
      <c r="C23" s="544" t="s">
        <v>42</v>
      </c>
      <c r="D23" s="545"/>
      <c r="E23" s="546" t="s">
        <v>43</v>
      </c>
    </row>
    <row r="24" spans="2:9" ht="20.100000000000001" customHeight="1" x14ac:dyDescent="0.25">
      <c r="B24" s="542"/>
      <c r="C24" s="549" t="s">
        <v>44</v>
      </c>
      <c r="D24" s="550"/>
      <c r="E24" s="547"/>
    </row>
    <row r="25" spans="2:9" ht="90" customHeight="1" x14ac:dyDescent="0.25">
      <c r="B25" s="543"/>
      <c r="C25" s="551" t="s">
        <v>45</v>
      </c>
      <c r="D25" s="552"/>
      <c r="E25" s="548"/>
      <c r="I25" s="54"/>
    </row>
    <row r="26" spans="2:9" s="43" customFormat="1" ht="12.75" x14ac:dyDescent="0.2">
      <c r="B26" s="44"/>
    </row>
    <row r="27" spans="2:9" s="43" customFormat="1" ht="12.75" x14ac:dyDescent="0.2">
      <c r="B27" s="44"/>
    </row>
    <row r="28" spans="2:9" s="43" customFormat="1" ht="12.75" customHeight="1" x14ac:dyDescent="0.2">
      <c r="B28" s="563" t="s">
        <v>112</v>
      </c>
      <c r="C28" s="553" t="s">
        <v>31</v>
      </c>
      <c r="D28" s="553"/>
      <c r="E28" s="565" t="s">
        <v>32</v>
      </c>
    </row>
    <row r="29" spans="2:9" s="43" customFormat="1" ht="12.6" customHeight="1" x14ac:dyDescent="0.2">
      <c r="B29" s="564"/>
      <c r="C29" s="554"/>
      <c r="D29" s="554"/>
      <c r="E29" s="566"/>
    </row>
    <row r="30" spans="2:9" s="43" customFormat="1" ht="187.5" customHeight="1" x14ac:dyDescent="0.2">
      <c r="B30" s="49" t="s">
        <v>194</v>
      </c>
      <c r="C30" s="557" t="s">
        <v>199</v>
      </c>
      <c r="D30" s="558"/>
      <c r="E30" s="48" t="s">
        <v>34</v>
      </c>
    </row>
    <row r="31" spans="2:9" s="43" customFormat="1" ht="84" customHeight="1" x14ac:dyDescent="0.2">
      <c r="B31" s="49" t="s">
        <v>196</v>
      </c>
      <c r="C31" s="556" t="s">
        <v>197</v>
      </c>
      <c r="D31" s="556"/>
      <c r="E31" s="48" t="s">
        <v>34</v>
      </c>
    </row>
    <row r="32" spans="2:9" s="240" customFormat="1" ht="99.75" customHeight="1" x14ac:dyDescent="0.2">
      <c r="B32" s="49" t="s">
        <v>36</v>
      </c>
      <c r="C32" s="555" t="s">
        <v>198</v>
      </c>
      <c r="D32" s="555"/>
      <c r="E32" s="242" t="s">
        <v>34</v>
      </c>
    </row>
    <row r="33" spans="2:5" s="43" customFormat="1" ht="158.25" customHeight="1" x14ac:dyDescent="0.2">
      <c r="B33" s="49" t="s">
        <v>195</v>
      </c>
      <c r="C33" s="555" t="s">
        <v>206</v>
      </c>
      <c r="D33" s="555"/>
      <c r="E33" s="48" t="s">
        <v>34</v>
      </c>
    </row>
    <row r="34" spans="2:5" s="240" customFormat="1" ht="63.75" customHeight="1" x14ac:dyDescent="0.2">
      <c r="B34" s="250" t="s">
        <v>229</v>
      </c>
      <c r="C34" s="559" t="s">
        <v>249</v>
      </c>
      <c r="D34" s="560"/>
      <c r="E34" s="249" t="s">
        <v>34</v>
      </c>
    </row>
    <row r="35" spans="2:5" s="43" customFormat="1" ht="12.75" x14ac:dyDescent="0.2">
      <c r="B35" s="44"/>
    </row>
    <row r="36" spans="2:5" s="240" customFormat="1" ht="12.75" customHeight="1" x14ac:dyDescent="0.2">
      <c r="B36" s="583" t="s">
        <v>1</v>
      </c>
      <c r="C36" s="553" t="s">
        <v>31</v>
      </c>
      <c r="D36" s="553"/>
      <c r="E36" s="565" t="s">
        <v>32</v>
      </c>
    </row>
    <row r="37" spans="2:5" s="240" customFormat="1" ht="12.75" x14ac:dyDescent="0.2">
      <c r="B37" s="584"/>
      <c r="C37" s="554"/>
      <c r="D37" s="554"/>
      <c r="E37" s="566"/>
    </row>
    <row r="38" spans="2:5" s="240" customFormat="1" ht="250.5" customHeight="1" x14ac:dyDescent="0.2">
      <c r="B38" s="236" t="s">
        <v>36</v>
      </c>
      <c r="C38" s="555" t="s">
        <v>200</v>
      </c>
      <c r="D38" s="555"/>
      <c r="E38" s="239" t="s">
        <v>34</v>
      </c>
    </row>
    <row r="39" spans="2:5" s="240" customFormat="1" ht="12.75" x14ac:dyDescent="0.2">
      <c r="B39" s="241"/>
    </row>
    <row r="40" spans="2:5" s="240" customFormat="1" ht="12.75" x14ac:dyDescent="0.2">
      <c r="B40" s="563" t="s">
        <v>135</v>
      </c>
      <c r="C40" s="553"/>
      <c r="D40" s="553"/>
      <c r="E40" s="565" t="s">
        <v>32</v>
      </c>
    </row>
    <row r="41" spans="2:5" s="240" customFormat="1" ht="12.75" x14ac:dyDescent="0.2">
      <c r="B41" s="564"/>
      <c r="C41" s="554"/>
      <c r="D41" s="554"/>
      <c r="E41" s="566"/>
    </row>
    <row r="42" spans="2:5" s="240" customFormat="1" ht="82.5" customHeight="1" x14ac:dyDescent="0.2">
      <c r="B42" s="47" t="s">
        <v>35</v>
      </c>
      <c r="C42" s="582" t="s">
        <v>201</v>
      </c>
      <c r="D42" s="582"/>
      <c r="E42" s="242" t="s">
        <v>34</v>
      </c>
    </row>
    <row r="43" spans="2:5" s="240" customFormat="1" ht="122.25" customHeight="1" x14ac:dyDescent="0.2">
      <c r="B43" s="49" t="s">
        <v>36</v>
      </c>
      <c r="C43" s="581" t="s">
        <v>202</v>
      </c>
      <c r="D43" s="581"/>
      <c r="E43" s="242" t="s">
        <v>34</v>
      </c>
    </row>
    <row r="44" spans="2:5" s="240" customFormat="1" ht="12.75" x14ac:dyDescent="0.2">
      <c r="B44" s="241"/>
    </row>
    <row r="45" spans="2:5" s="240" customFormat="1" ht="12.75" x14ac:dyDescent="0.2">
      <c r="B45" s="563" t="s">
        <v>0</v>
      </c>
      <c r="C45" s="553" t="s">
        <v>31</v>
      </c>
      <c r="D45" s="553"/>
      <c r="E45" s="565" t="s">
        <v>32</v>
      </c>
    </row>
    <row r="46" spans="2:5" s="240" customFormat="1" ht="12.75" x14ac:dyDescent="0.2">
      <c r="B46" s="564"/>
      <c r="C46" s="554"/>
      <c r="D46" s="554"/>
      <c r="E46" s="566"/>
    </row>
    <row r="47" spans="2:5" s="240" customFormat="1" ht="126.75" customHeight="1" x14ac:dyDescent="0.2">
      <c r="B47" s="47" t="s">
        <v>35</v>
      </c>
      <c r="C47" s="581" t="s">
        <v>203</v>
      </c>
      <c r="D47" s="581"/>
      <c r="E47" s="242" t="s">
        <v>34</v>
      </c>
    </row>
    <row r="48" spans="2:5" s="240" customFormat="1" ht="123.75" customHeight="1" x14ac:dyDescent="0.2">
      <c r="B48" s="49" t="s">
        <v>36</v>
      </c>
      <c r="C48" s="581" t="s">
        <v>202</v>
      </c>
      <c r="D48" s="581"/>
      <c r="E48" s="242" t="s">
        <v>34</v>
      </c>
    </row>
    <row r="49" spans="2:5" s="240" customFormat="1" ht="12.75" x14ac:dyDescent="0.2">
      <c r="B49" s="241"/>
    </row>
    <row r="50" spans="2:5" s="43" customFormat="1" ht="15.75" customHeight="1" x14ac:dyDescent="0.2">
      <c r="B50" s="563" t="s">
        <v>109</v>
      </c>
      <c r="C50" s="553"/>
      <c r="D50" s="553"/>
      <c r="E50" s="565" t="s">
        <v>32</v>
      </c>
    </row>
    <row r="51" spans="2:5" s="43" customFormat="1" ht="12.75" x14ac:dyDescent="0.2">
      <c r="B51" s="564"/>
      <c r="C51" s="554"/>
      <c r="D51" s="554"/>
      <c r="E51" s="566"/>
    </row>
    <row r="52" spans="2:5" s="43" customFormat="1" ht="101.25" customHeight="1" x14ac:dyDescent="0.2">
      <c r="B52" s="47" t="s">
        <v>35</v>
      </c>
      <c r="C52" s="581" t="s">
        <v>204</v>
      </c>
      <c r="D52" s="581"/>
      <c r="E52" s="48" t="s">
        <v>34</v>
      </c>
    </row>
    <row r="53" spans="2:5" s="43" customFormat="1" ht="121.5" customHeight="1" x14ac:dyDescent="0.2">
      <c r="B53" s="250" t="s">
        <v>36</v>
      </c>
      <c r="C53" s="581" t="s">
        <v>202</v>
      </c>
      <c r="D53" s="581"/>
      <c r="E53" s="249" t="s">
        <v>34</v>
      </c>
    </row>
    <row r="54" spans="2:5" s="43" customFormat="1" ht="12.75" x14ac:dyDescent="0.2">
      <c r="B54" s="44"/>
    </row>
    <row r="55" spans="2:5" x14ac:dyDescent="0.25">
      <c r="B55" s="563" t="s">
        <v>134</v>
      </c>
      <c r="C55" s="553" t="s">
        <v>31</v>
      </c>
      <c r="D55" s="553"/>
      <c r="E55" s="565" t="s">
        <v>32</v>
      </c>
    </row>
    <row r="56" spans="2:5" x14ac:dyDescent="0.25">
      <c r="B56" s="564"/>
      <c r="C56" s="554"/>
      <c r="D56" s="554"/>
      <c r="E56" s="566"/>
    </row>
    <row r="57" spans="2:5" ht="197.25" customHeight="1" x14ac:dyDescent="0.25">
      <c r="B57" s="250" t="s">
        <v>36</v>
      </c>
      <c r="C57" s="556" t="s">
        <v>205</v>
      </c>
      <c r="D57" s="556"/>
      <c r="E57" s="249" t="s">
        <v>34</v>
      </c>
    </row>
  </sheetData>
  <mergeCells count="51">
    <mergeCell ref="C57:D57"/>
    <mergeCell ref="E45:E46"/>
    <mergeCell ref="C47:D47"/>
    <mergeCell ref="C48:D48"/>
    <mergeCell ref="C53:D53"/>
    <mergeCell ref="E36:E37"/>
    <mergeCell ref="B40:B41"/>
    <mergeCell ref="C40:D41"/>
    <mergeCell ref="E40:E41"/>
    <mergeCell ref="E55:E56"/>
    <mergeCell ref="C43:D43"/>
    <mergeCell ref="B45:B46"/>
    <mergeCell ref="C45:D46"/>
    <mergeCell ref="B50:B51"/>
    <mergeCell ref="C50:D51"/>
    <mergeCell ref="E50:E51"/>
    <mergeCell ref="C52:D52"/>
    <mergeCell ref="B55:B56"/>
    <mergeCell ref="C55:D56"/>
    <mergeCell ref="C42:D42"/>
    <mergeCell ref="B36:B37"/>
    <mergeCell ref="C5:D5"/>
    <mergeCell ref="C8:D8"/>
    <mergeCell ref="B14:B15"/>
    <mergeCell ref="C14:D15"/>
    <mergeCell ref="E28:E29"/>
    <mergeCell ref="C18:D18"/>
    <mergeCell ref="B28:B29"/>
    <mergeCell ref="C28:D29"/>
    <mergeCell ref="E14:E15"/>
    <mergeCell ref="E7:E8"/>
    <mergeCell ref="C7:D7"/>
    <mergeCell ref="C6:D6"/>
    <mergeCell ref="C17:D17"/>
    <mergeCell ref="C16:D16"/>
    <mergeCell ref="E19:E22"/>
    <mergeCell ref="B19:B22"/>
    <mergeCell ref="C36:D37"/>
    <mergeCell ref="C38:D38"/>
    <mergeCell ref="C33:D33"/>
    <mergeCell ref="C31:D31"/>
    <mergeCell ref="C30:D30"/>
    <mergeCell ref="C32:D32"/>
    <mergeCell ref="C34:D34"/>
    <mergeCell ref="C9:D9"/>
    <mergeCell ref="C19:D19"/>
    <mergeCell ref="B23:B25"/>
    <mergeCell ref="C23:D23"/>
    <mergeCell ref="E23:E25"/>
    <mergeCell ref="C24:D24"/>
    <mergeCell ref="C25:D25"/>
  </mergeCells>
  <conditionalFormatting sqref="E16:E22">
    <cfRule type="containsText" dxfId="63" priority="25" operator="containsText" text="No">
      <formula>NOT(ISERROR(SEARCH("No",E16)))</formula>
    </cfRule>
    <cfRule type="containsText" dxfId="62" priority="26" operator="containsText" text="Yes">
      <formula>NOT(ISERROR(SEARCH("Yes",E16)))</formula>
    </cfRule>
  </conditionalFormatting>
  <conditionalFormatting sqref="E30">
    <cfRule type="containsText" dxfId="61" priority="21" operator="containsText" text="No">
      <formula>NOT(ISERROR(SEARCH("No",E30)))</formula>
    </cfRule>
    <cfRule type="containsText" dxfId="60" priority="22" operator="containsText" text="Yes">
      <formula>NOT(ISERROR(SEARCH("Yes",E30)))</formula>
    </cfRule>
  </conditionalFormatting>
  <conditionalFormatting sqref="E30:E31">
    <cfRule type="containsText" dxfId="59" priority="23" operator="containsText" text="No">
      <formula>NOT(ISERROR(SEARCH("No",E30)))</formula>
    </cfRule>
    <cfRule type="containsText" dxfId="58" priority="24" operator="containsText" text="Yes">
      <formula>NOT(ISERROR(SEARCH("Yes",E30)))</formula>
    </cfRule>
  </conditionalFormatting>
  <conditionalFormatting sqref="E31">
    <cfRule type="containsText" dxfId="57" priority="37" operator="containsText" text="No">
      <formula>NOT(ISERROR(SEARCH("No",E31)))</formula>
    </cfRule>
    <cfRule type="containsText" dxfId="56" priority="38" operator="containsText" text="Yes">
      <formula>NOT(ISERROR(SEARCH("Yes",E31)))</formula>
    </cfRule>
  </conditionalFormatting>
  <conditionalFormatting sqref="E32:E34">
    <cfRule type="containsText" dxfId="55" priority="19" operator="containsText" text="No">
      <formula>NOT(ISERROR(SEARCH("No",E32)))</formula>
    </cfRule>
    <cfRule type="containsText" dxfId="54" priority="20" operator="containsText" text="Yes">
      <formula>NOT(ISERROR(SEARCH("Yes",E32)))</formula>
    </cfRule>
  </conditionalFormatting>
  <conditionalFormatting sqref="E38">
    <cfRule type="containsText" dxfId="53" priority="17" operator="containsText" text="No">
      <formula>NOT(ISERROR(SEARCH("No",E38)))</formula>
    </cfRule>
    <cfRule type="containsText" dxfId="52" priority="18" operator="containsText" text="Yes">
      <formula>NOT(ISERROR(SEARCH("Yes",E38)))</formula>
    </cfRule>
  </conditionalFormatting>
  <conditionalFormatting sqref="E42:E43">
    <cfRule type="containsText" dxfId="51" priority="7" operator="containsText" text="No">
      <formula>NOT(ISERROR(SEARCH("No",E42)))</formula>
    </cfRule>
    <cfRule type="containsText" dxfId="50" priority="8" operator="containsText" text="Yes">
      <formula>NOT(ISERROR(SEARCH("Yes",E42)))</formula>
    </cfRule>
  </conditionalFormatting>
  <conditionalFormatting sqref="E43">
    <cfRule type="containsText" dxfId="49" priority="15" operator="containsText" text="No">
      <formula>NOT(ISERROR(SEARCH("No",E43)))</formula>
    </cfRule>
    <cfRule type="containsText" dxfId="48" priority="16" operator="containsText" text="Yes">
      <formula>NOT(ISERROR(SEARCH("Yes",E43)))</formula>
    </cfRule>
  </conditionalFormatting>
  <conditionalFormatting sqref="E47:E48">
    <cfRule type="containsText" dxfId="47" priority="9" operator="containsText" text="No">
      <formula>NOT(ISERROR(SEARCH("No",E47)))</formula>
    </cfRule>
    <cfRule type="containsText" dxfId="46" priority="10" operator="containsText" text="Yes">
      <formula>NOT(ISERROR(SEARCH("Yes",E47)))</formula>
    </cfRule>
  </conditionalFormatting>
  <conditionalFormatting sqref="E52:E53">
    <cfRule type="containsText" dxfId="45" priority="5" operator="containsText" text="No">
      <formula>NOT(ISERROR(SEARCH("No",E52)))</formula>
    </cfRule>
    <cfRule type="containsText" dxfId="44" priority="6" operator="containsText" text="Yes">
      <formula>NOT(ISERROR(SEARCH("Yes",E52)))</formula>
    </cfRule>
  </conditionalFormatting>
  <conditionalFormatting sqref="E53">
    <cfRule type="containsText" dxfId="43" priority="3" operator="containsText" text="No">
      <formula>NOT(ISERROR(SEARCH("No",E53)))</formula>
    </cfRule>
    <cfRule type="containsText" dxfId="42" priority="4" operator="containsText" text="Yes">
      <formula>NOT(ISERROR(SEARCH("Yes",E53)))</formula>
    </cfRule>
  </conditionalFormatting>
  <conditionalFormatting sqref="E57">
    <cfRule type="containsText" dxfId="41" priority="1" operator="containsText" text="No">
      <formula>NOT(ISERROR(SEARCH("No",E57)))</formula>
    </cfRule>
    <cfRule type="containsText" dxfId="40" priority="2" operator="containsText" text="Yes">
      <formula>NOT(ISERROR(SEARCH("Yes",E57)))</formula>
    </cfRule>
  </conditionalFormatting>
  <dataValidations count="2">
    <dataValidation type="list" allowBlank="1" showInputMessage="1" showErrorMessage="1" sqref="E47:E48 E16:E17 E19:E22 E57 E38 E42:E43 E52:E53 E30:E34" xr:uid="{E70D2FF6-4119-4C4F-A0DA-2ABA8BDC8100}">
      <formula1>"Please confirm…,Yes"</formula1>
    </dataValidation>
    <dataValidation type="list" allowBlank="1" showInputMessage="1" showErrorMessage="1" sqref="E18" xr:uid="{B78C4A4E-5508-4FD1-A4B5-F4AB56ADC4E9}">
      <formula1>"Please confirm…,Yes, N/A Grant Approved is &lt; €400k"</formula1>
    </dataValidation>
  </dataValidations>
  <hyperlinks>
    <hyperlink ref="C24" r:id="rId1" xr:uid="{C80F85FC-30C9-4257-A9AD-0FF3F3A4FD27}"/>
  </hyperlinks>
  <pageMargins left="0.31496062992125984" right="0.31496062992125984" top="0.27559055118110237" bottom="0.27559055118110237" header="0.11811023622047245" footer="0.11811023622047245"/>
  <pageSetup paperSize="9" scale="84"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5B000-6686-4497-A60D-672111419A40}">
  <sheetPr>
    <tabColor rgb="FF00B050"/>
  </sheetPr>
  <dimension ref="A1:J24"/>
  <sheetViews>
    <sheetView topLeftCell="A9" workbookViewId="0">
      <selection activeCell="B12" sqref="B12:D12"/>
    </sheetView>
  </sheetViews>
  <sheetFormatPr defaultColWidth="9.140625" defaultRowHeight="15" x14ac:dyDescent="0.25"/>
  <cols>
    <col min="1" max="1" width="2.85546875" style="466" customWidth="1"/>
    <col min="2" max="2" width="48.42578125" style="466" customWidth="1"/>
    <col min="3" max="3" width="19.140625" style="466" customWidth="1"/>
    <col min="4" max="4" width="35.7109375" style="466" customWidth="1"/>
    <col min="5" max="5" width="20.140625" style="466" customWidth="1"/>
    <col min="6" max="8" width="9.140625" style="466"/>
    <col min="9" max="9" width="61.140625" style="466" customWidth="1"/>
    <col min="10" max="16384" width="9.140625" style="466"/>
  </cols>
  <sheetData>
    <row r="1" spans="1:10" ht="60.75" customHeight="1" x14ac:dyDescent="0.25">
      <c r="B1" s="585"/>
      <c r="C1" s="585"/>
      <c r="D1" s="585"/>
      <c r="E1" s="585"/>
    </row>
    <row r="2" spans="1:10" ht="6.75" customHeight="1" x14ac:dyDescent="0.25">
      <c r="B2" s="470"/>
      <c r="C2" s="470"/>
      <c r="D2" s="470"/>
      <c r="E2" s="470"/>
    </row>
    <row r="3" spans="1:10" x14ac:dyDescent="0.25">
      <c r="A3" s="468"/>
      <c r="B3" s="586" t="s">
        <v>234</v>
      </c>
      <c r="C3" s="587"/>
      <c r="D3" s="587"/>
      <c r="E3" s="587"/>
      <c r="F3" s="469"/>
    </row>
    <row r="4" spans="1:10" x14ac:dyDescent="0.25">
      <c r="A4" s="468"/>
      <c r="B4" s="586"/>
      <c r="C4" s="587"/>
      <c r="D4" s="587"/>
      <c r="E4" s="587"/>
      <c r="F4" s="469"/>
    </row>
    <row r="5" spans="1:10" ht="21" customHeight="1" x14ac:dyDescent="0.25">
      <c r="A5" s="468"/>
      <c r="B5" s="473" t="s">
        <v>92</v>
      </c>
      <c r="C5" s="588" t="str">
        <f>IF('Claim Summary'!$C$5&lt;&gt;0,'Claim Summary'!$C$5,"")</f>
        <v/>
      </c>
      <c r="D5" s="588"/>
      <c r="E5" s="589" t="s">
        <v>107</v>
      </c>
      <c r="F5" s="469"/>
    </row>
    <row r="6" spans="1:10" ht="21" customHeight="1" x14ac:dyDescent="0.25">
      <c r="A6" s="468"/>
      <c r="B6" s="473" t="s">
        <v>235</v>
      </c>
      <c r="C6" s="588" t="str">
        <f>IF('Claim Summary'!$C$10&lt;&gt;0,'Claim Summary'!$C$10,"")</f>
        <v/>
      </c>
      <c r="D6" s="588"/>
      <c r="E6" s="590"/>
      <c r="F6" s="469"/>
    </row>
    <row r="7" spans="1:10" ht="21" customHeight="1" x14ac:dyDescent="0.25">
      <c r="A7" s="468"/>
      <c r="B7" s="473" t="s">
        <v>248</v>
      </c>
      <c r="C7" s="588" t="str">
        <f>IF('Claim Summary'!$C$11&lt;&gt;0,'Claim Summary'!$C$11,"")</f>
        <v/>
      </c>
      <c r="D7" s="588"/>
      <c r="E7" s="591"/>
      <c r="F7" s="469"/>
    </row>
    <row r="8" spans="1:10" s="467" customFormat="1" ht="12.75" x14ac:dyDescent="0.2">
      <c r="B8" s="471"/>
      <c r="C8" s="472"/>
      <c r="D8" s="472"/>
      <c r="E8" s="472"/>
    </row>
    <row r="9" spans="1:10" s="467" customFormat="1" ht="12.75" x14ac:dyDescent="0.2">
      <c r="B9" s="476"/>
      <c r="C9" s="477"/>
      <c r="D9" s="477"/>
      <c r="E9" s="477"/>
    </row>
    <row r="10" spans="1:10" s="467" customFormat="1" ht="12.75" x14ac:dyDescent="0.2">
      <c r="A10" s="474"/>
      <c r="B10" s="586" t="s">
        <v>74</v>
      </c>
      <c r="C10" s="587"/>
      <c r="D10" s="587"/>
      <c r="E10" s="596" t="s">
        <v>32</v>
      </c>
      <c r="F10" s="475"/>
    </row>
    <row r="11" spans="1:10" s="467" customFormat="1" ht="12.75" x14ac:dyDescent="0.2">
      <c r="A11" s="474"/>
      <c r="B11" s="586"/>
      <c r="C11" s="587"/>
      <c r="D11" s="587"/>
      <c r="E11" s="596"/>
      <c r="F11" s="475"/>
    </row>
    <row r="12" spans="1:10" ht="45.75" customHeight="1" x14ac:dyDescent="0.25">
      <c r="A12" s="468"/>
      <c r="B12" s="597" t="s">
        <v>236</v>
      </c>
      <c r="C12" s="598"/>
      <c r="D12" s="598"/>
      <c r="E12" s="478" t="s">
        <v>34</v>
      </c>
      <c r="F12" s="469"/>
    </row>
    <row r="13" spans="1:10" ht="45.75" customHeight="1" x14ac:dyDescent="0.25">
      <c r="A13" s="468"/>
      <c r="B13" s="597" t="s">
        <v>237</v>
      </c>
      <c r="C13" s="598"/>
      <c r="D13" s="598"/>
      <c r="E13" s="478" t="s">
        <v>34</v>
      </c>
      <c r="F13" s="469"/>
    </row>
    <row r="14" spans="1:10" ht="45.75" customHeight="1" x14ac:dyDescent="0.25">
      <c r="A14" s="468"/>
      <c r="B14" s="597" t="s">
        <v>250</v>
      </c>
      <c r="C14" s="598"/>
      <c r="D14" s="598"/>
      <c r="E14" s="478" t="s">
        <v>34</v>
      </c>
      <c r="F14" s="469"/>
    </row>
    <row r="15" spans="1:10" ht="45.75" customHeight="1" x14ac:dyDescent="0.25">
      <c r="A15" s="468"/>
      <c r="B15" s="597" t="s">
        <v>238</v>
      </c>
      <c r="C15" s="598"/>
      <c r="D15" s="598"/>
      <c r="E15" s="478" t="s">
        <v>34</v>
      </c>
      <c r="F15" s="469"/>
    </row>
    <row r="16" spans="1:10" s="467" customFormat="1" ht="45.75" customHeight="1" x14ac:dyDescent="0.2">
      <c r="A16" s="474"/>
      <c r="B16" s="597" t="s">
        <v>239</v>
      </c>
      <c r="C16" s="598"/>
      <c r="D16" s="598"/>
      <c r="E16" s="478" t="s">
        <v>34</v>
      </c>
      <c r="F16" s="475"/>
      <c r="I16" s="592"/>
      <c r="J16" s="592"/>
    </row>
    <row r="17" spans="1:6" s="467" customFormat="1" ht="12.75" x14ac:dyDescent="0.2">
      <c r="B17" s="484"/>
      <c r="C17" s="485"/>
      <c r="D17" s="472"/>
      <c r="E17" s="472"/>
    </row>
    <row r="18" spans="1:6" s="467" customFormat="1" x14ac:dyDescent="0.25">
      <c r="A18" s="474"/>
      <c r="B18" s="487" t="s">
        <v>251</v>
      </c>
      <c r="C18" s="593" t="s">
        <v>259</v>
      </c>
      <c r="D18" s="594"/>
      <c r="E18" s="595"/>
    </row>
    <row r="19" spans="1:6" s="467" customFormat="1" ht="12.75" x14ac:dyDescent="0.2">
      <c r="B19" s="480"/>
      <c r="C19" s="486"/>
      <c r="D19" s="477"/>
      <c r="E19" s="477"/>
    </row>
    <row r="20" spans="1:6" s="467" customFormat="1" ht="12.75" customHeight="1" x14ac:dyDescent="0.2">
      <c r="A20" s="474"/>
      <c r="B20" s="586" t="s">
        <v>240</v>
      </c>
      <c r="C20" s="587"/>
      <c r="D20" s="587"/>
      <c r="E20" s="587"/>
      <c r="F20" s="475"/>
    </row>
    <row r="21" spans="1:6" s="467" customFormat="1" ht="12.75" x14ac:dyDescent="0.2">
      <c r="A21" s="474"/>
      <c r="B21" s="586"/>
      <c r="C21" s="587"/>
      <c r="D21" s="587"/>
      <c r="E21" s="587"/>
      <c r="F21" s="475"/>
    </row>
    <row r="22" spans="1:6" s="467" customFormat="1" ht="42.75" customHeight="1" x14ac:dyDescent="0.2">
      <c r="A22" s="474"/>
      <c r="B22" s="599" t="s">
        <v>241</v>
      </c>
      <c r="C22" s="598"/>
      <c r="D22" s="598"/>
      <c r="E22" s="598"/>
      <c r="F22" s="475"/>
    </row>
    <row r="23" spans="1:6" s="467" customFormat="1" ht="111.75" customHeight="1" x14ac:dyDescent="0.2">
      <c r="A23" s="474"/>
      <c r="B23" s="479" t="s">
        <v>36</v>
      </c>
      <c r="C23" s="600" t="s">
        <v>242</v>
      </c>
      <c r="D23" s="600"/>
      <c r="E23" s="478" t="s">
        <v>34</v>
      </c>
      <c r="F23" s="475"/>
    </row>
    <row r="24" spans="1:6" s="467" customFormat="1" ht="12.75" x14ac:dyDescent="0.2">
      <c r="B24" s="480"/>
      <c r="C24" s="481"/>
      <c r="D24" s="481"/>
      <c r="E24" s="481"/>
    </row>
  </sheetData>
  <mergeCells count="18">
    <mergeCell ref="B20:E21"/>
    <mergeCell ref="B22:E22"/>
    <mergeCell ref="C23:D23"/>
    <mergeCell ref="B14:D14"/>
    <mergeCell ref="B15:D15"/>
    <mergeCell ref="B16:D16"/>
    <mergeCell ref="I16:J16"/>
    <mergeCell ref="C18:E18"/>
    <mergeCell ref="B10:D11"/>
    <mergeCell ref="E10:E11"/>
    <mergeCell ref="B12:D12"/>
    <mergeCell ref="B13:D13"/>
    <mergeCell ref="B1:E1"/>
    <mergeCell ref="B3:E4"/>
    <mergeCell ref="C5:D5"/>
    <mergeCell ref="C6:D6"/>
    <mergeCell ref="C7:D7"/>
    <mergeCell ref="E5:E7"/>
  </mergeCells>
  <conditionalFormatting sqref="E12:E16">
    <cfRule type="containsText" dxfId="39" priority="5" operator="containsText" text="No">
      <formula>NOT(ISERROR(SEARCH("No",E12)))</formula>
    </cfRule>
    <cfRule type="containsText" dxfId="38" priority="6" operator="containsText" text="Yes">
      <formula>NOT(ISERROR(SEARCH("Yes",E12)))</formula>
    </cfRule>
  </conditionalFormatting>
  <conditionalFormatting sqref="E23">
    <cfRule type="containsText" dxfId="37" priority="3" operator="containsText" text="No">
      <formula>NOT(ISERROR(SEARCH("No",E23)))</formula>
    </cfRule>
    <cfRule type="containsText" dxfId="36" priority="4" operator="containsText" text="Yes">
      <formula>NOT(ISERROR(SEARCH("Yes",E23)))</formula>
    </cfRule>
  </conditionalFormatting>
  <dataValidations count="1">
    <dataValidation type="list" allowBlank="1" showInputMessage="1" showErrorMessage="1" sqref="E23 E12:E16" xr:uid="{D52AF138-A9BB-4ED1-AC6A-AFBBD0ECB7FA}">
      <formula1>"Please confirm…,Yes"</formula1>
    </dataValidation>
  </dataValidations>
  <hyperlinks>
    <hyperlink ref="C18" r:id="rId1" xr:uid="{E252C850-7F60-41BC-B9D8-F1F64BD36D76}"/>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20C8-8AD4-4C04-848D-3A63FB4B6645}">
  <sheetPr>
    <tabColor rgb="FF0563C1"/>
    <pageSetUpPr fitToPage="1"/>
  </sheetPr>
  <dimension ref="A1:X46"/>
  <sheetViews>
    <sheetView showGridLines="0" zoomScaleNormal="100" workbookViewId="0">
      <selection activeCell="A8" sqref="A8:F8"/>
    </sheetView>
  </sheetViews>
  <sheetFormatPr defaultColWidth="9.140625" defaultRowHeight="15" x14ac:dyDescent="0.25"/>
  <cols>
    <col min="1" max="1" width="6" style="120" customWidth="1"/>
    <col min="2" max="2" width="14.5703125" style="32" customWidth="1"/>
    <col min="3" max="3" width="38.7109375" style="32" customWidth="1"/>
    <col min="4" max="5" width="13.85546875" style="120" customWidth="1"/>
    <col min="6" max="6" width="48.140625" style="32" customWidth="1"/>
    <col min="7" max="7" width="20.28515625" style="120" customWidth="1"/>
    <col min="8" max="8" width="15.7109375" style="32" customWidth="1"/>
    <col min="9" max="9" width="14.28515625" style="32" customWidth="1"/>
    <col min="10" max="10" width="10.5703125" style="32" customWidth="1"/>
    <col min="11" max="11" width="2.7109375" style="32" customWidth="1"/>
    <col min="12" max="12" width="19" style="32" customWidth="1"/>
    <col min="13" max="13" width="18.7109375" style="32" customWidth="1"/>
    <col min="14" max="14" width="20.7109375" style="32" customWidth="1"/>
    <col min="15" max="15" width="18.7109375" style="32" customWidth="1"/>
    <col min="16" max="16" width="45.7109375" style="32" customWidth="1"/>
    <col min="17" max="17" width="18.7109375" style="32" customWidth="1"/>
    <col min="18" max="18" width="35.140625" style="32" customWidth="1"/>
    <col min="19" max="19" width="14.85546875" style="32" customWidth="1"/>
    <col min="20" max="16384" width="9.140625" style="32"/>
  </cols>
  <sheetData>
    <row r="1" spans="1:24" ht="222" customHeight="1" x14ac:dyDescent="0.25"/>
    <row r="3" spans="1:24" ht="19.899999999999999" customHeight="1" x14ac:dyDescent="0.25">
      <c r="C3" s="165" t="s">
        <v>92</v>
      </c>
      <c r="D3" s="601" t="str">
        <f>IF('Claim Summary'!$C$5&lt;&gt;"",'Claim Summary'!$C$5,"")</f>
        <v/>
      </c>
      <c r="E3" s="602"/>
      <c r="F3" s="602"/>
      <c r="G3" s="602"/>
      <c r="H3" s="462"/>
      <c r="I3" s="463"/>
    </row>
    <row r="4" spans="1:24" ht="19.899999999999999" customHeight="1" x14ac:dyDescent="0.25">
      <c r="C4" s="165" t="s">
        <v>93</v>
      </c>
      <c r="D4" s="601" t="str">
        <f>IF('Claim Summary'!$C$10&lt;&gt;0,'Claim Summary'!$C$10,"")</f>
        <v/>
      </c>
      <c r="E4" s="610"/>
      <c r="F4" s="165" t="s">
        <v>248</v>
      </c>
      <c r="G4" s="461" t="str">
        <f>IF('Claim Summary'!$C$11&lt;&gt;0,'Claim Summary'!$C$11,"")</f>
        <v/>
      </c>
      <c r="H4" s="463"/>
      <c r="I4" s="463"/>
    </row>
    <row r="5" spans="1:24" ht="15" customHeight="1" x14ac:dyDescent="0.25">
      <c r="C5" s="87"/>
      <c r="D5" s="88"/>
      <c r="E5" s="88"/>
    </row>
    <row r="6" spans="1:24" s="172" customFormat="1" ht="25.15" customHeight="1" x14ac:dyDescent="0.25">
      <c r="A6" s="603" t="s">
        <v>113</v>
      </c>
      <c r="B6" s="603"/>
      <c r="C6" s="603"/>
      <c r="D6" s="166"/>
      <c r="E6" s="166"/>
      <c r="F6" s="166"/>
      <c r="G6" s="166"/>
      <c r="H6" s="166"/>
      <c r="I6" s="166"/>
      <c r="J6" s="169"/>
      <c r="K6" s="331"/>
      <c r="L6" s="171"/>
      <c r="M6" s="167" t="s">
        <v>114</v>
      </c>
      <c r="N6" s="167"/>
      <c r="O6" s="167"/>
      <c r="P6" s="167"/>
      <c r="Q6" s="167"/>
      <c r="X6" s="79"/>
    </row>
    <row r="7" spans="1:24" s="81" customFormat="1" ht="18.75" customHeight="1" x14ac:dyDescent="0.25">
      <c r="A7" s="608" t="s">
        <v>115</v>
      </c>
      <c r="B7" s="608"/>
      <c r="C7" s="609"/>
      <c r="D7" s="609"/>
      <c r="E7" s="609"/>
      <c r="F7" s="609"/>
      <c r="G7" s="82"/>
      <c r="H7" s="82"/>
      <c r="I7" s="82"/>
      <c r="J7" s="78"/>
      <c r="K7" s="170"/>
      <c r="L7" s="78"/>
      <c r="M7" s="32"/>
      <c r="N7" s="173"/>
      <c r="O7" s="173"/>
      <c r="P7" s="174"/>
      <c r="Q7" s="173"/>
      <c r="R7" s="80"/>
      <c r="X7" s="79"/>
    </row>
    <row r="8" spans="1:24" s="243" customFormat="1" ht="18.75" customHeight="1" x14ac:dyDescent="0.25">
      <c r="A8" s="608" t="s">
        <v>207</v>
      </c>
      <c r="B8" s="608"/>
      <c r="C8" s="609"/>
      <c r="D8" s="609"/>
      <c r="E8" s="609"/>
      <c r="F8" s="609"/>
      <c r="G8" s="237"/>
      <c r="H8" s="237"/>
      <c r="I8" s="237"/>
      <c r="J8" s="244"/>
      <c r="K8" s="248"/>
      <c r="L8" s="244"/>
      <c r="M8" s="251"/>
      <c r="N8" s="238"/>
      <c r="O8" s="238"/>
      <c r="P8" s="245"/>
      <c r="Q8" s="238"/>
      <c r="R8" s="247"/>
      <c r="X8" s="246"/>
    </row>
    <row r="9" spans="1:24" s="103" customFormat="1" ht="18.75" customHeight="1" x14ac:dyDescent="0.25">
      <c r="A9" s="608" t="s">
        <v>208</v>
      </c>
      <c r="B9" s="608"/>
      <c r="C9" s="609"/>
      <c r="D9" s="609"/>
      <c r="E9" s="609"/>
      <c r="F9" s="609"/>
      <c r="G9" s="82"/>
      <c r="H9" s="82"/>
      <c r="I9" s="82"/>
      <c r="J9" s="78"/>
      <c r="K9" s="170"/>
      <c r="L9" s="78"/>
      <c r="M9" s="32"/>
      <c r="N9" s="173"/>
      <c r="P9" s="174"/>
      <c r="Q9" s="173"/>
      <c r="R9" s="78"/>
      <c r="X9" s="79"/>
    </row>
    <row r="10" spans="1:24" s="103" customFormat="1" ht="45" customHeight="1" x14ac:dyDescent="0.25">
      <c r="A10" s="451" t="s">
        <v>83</v>
      </c>
      <c r="B10" s="274" t="s">
        <v>223</v>
      </c>
      <c r="C10" s="168" t="s">
        <v>8</v>
      </c>
      <c r="D10" s="604" t="s">
        <v>117</v>
      </c>
      <c r="E10" s="604"/>
      <c r="F10" s="604"/>
      <c r="G10" s="168" t="s">
        <v>118</v>
      </c>
      <c r="H10" s="168" t="s">
        <v>119</v>
      </c>
      <c r="I10" s="168" t="s">
        <v>120</v>
      </c>
      <c r="J10" s="175"/>
      <c r="K10" s="170"/>
      <c r="M10" s="177" t="s">
        <v>227</v>
      </c>
      <c r="N10" s="178" t="s">
        <v>122</v>
      </c>
      <c r="O10" s="178" t="s">
        <v>123</v>
      </c>
      <c r="P10" s="176" t="s">
        <v>121</v>
      </c>
      <c r="Q10" s="3"/>
    </row>
    <row r="11" spans="1:24" s="103" customFormat="1" ht="15" customHeight="1" x14ac:dyDescent="0.25">
      <c r="A11" s="449">
        <v>101</v>
      </c>
      <c r="B11" s="282"/>
      <c r="C11" s="179"/>
      <c r="D11" s="605"/>
      <c r="E11" s="606"/>
      <c r="F11" s="607"/>
      <c r="G11" s="180">
        <v>0</v>
      </c>
      <c r="H11" s="181"/>
      <c r="I11" s="182">
        <f t="shared" ref="I11" si="0">G11*H11</f>
        <v>0</v>
      </c>
      <c r="J11" s="183"/>
      <c r="K11" s="170"/>
      <c r="M11" s="185">
        <f>I11</f>
        <v>0</v>
      </c>
      <c r="N11" s="186">
        <v>0</v>
      </c>
      <c r="O11" s="185">
        <f>M11-N11</f>
        <v>0</v>
      </c>
      <c r="P11" s="184"/>
      <c r="Q11" s="79"/>
    </row>
    <row r="12" spans="1:24" s="103" customFormat="1" x14ac:dyDescent="0.25">
      <c r="A12" s="449">
        <v>102</v>
      </c>
      <c r="B12" s="288"/>
      <c r="C12" s="179"/>
      <c r="D12" s="605"/>
      <c r="E12" s="606"/>
      <c r="F12" s="607"/>
      <c r="G12" s="180">
        <v>0</v>
      </c>
      <c r="H12" s="181"/>
      <c r="I12" s="182">
        <f t="shared" ref="I12:I39" si="1">G12*H12</f>
        <v>0</v>
      </c>
      <c r="J12" s="183"/>
      <c r="K12" s="170"/>
      <c r="M12" s="185">
        <f>-I12</f>
        <v>0</v>
      </c>
      <c r="N12" s="186">
        <v>0</v>
      </c>
      <c r="O12" s="185">
        <f t="shared" ref="O12:O39" si="2">M12-N12</f>
        <v>0</v>
      </c>
      <c r="P12" s="187"/>
      <c r="Q12" s="79" t="s">
        <v>125</v>
      </c>
    </row>
    <row r="13" spans="1:24" s="103" customFormat="1" x14ac:dyDescent="0.25">
      <c r="A13" s="449">
        <v>103</v>
      </c>
      <c r="B13" s="288"/>
      <c r="C13" s="179"/>
      <c r="D13" s="605"/>
      <c r="E13" s="606"/>
      <c r="F13" s="607"/>
      <c r="G13" s="180">
        <v>0</v>
      </c>
      <c r="H13" s="181"/>
      <c r="I13" s="182">
        <f t="shared" si="1"/>
        <v>0</v>
      </c>
      <c r="J13" s="183"/>
      <c r="K13" s="170"/>
      <c r="M13" s="185">
        <f t="shared" ref="M13:M39" si="3">-I13</f>
        <v>0</v>
      </c>
      <c r="N13" s="186">
        <v>0</v>
      </c>
      <c r="O13" s="185">
        <f t="shared" si="2"/>
        <v>0</v>
      </c>
      <c r="P13" s="187"/>
      <c r="Q13" s="79" t="s">
        <v>126</v>
      </c>
    </row>
    <row r="14" spans="1:24" s="103" customFormat="1" x14ac:dyDescent="0.25">
      <c r="A14" s="449">
        <v>104</v>
      </c>
      <c r="B14" s="288"/>
      <c r="C14" s="179"/>
      <c r="D14" s="605"/>
      <c r="E14" s="606"/>
      <c r="F14" s="607"/>
      <c r="G14" s="180">
        <v>0</v>
      </c>
      <c r="H14" s="181"/>
      <c r="I14" s="182">
        <f t="shared" si="1"/>
        <v>0</v>
      </c>
      <c r="J14" s="183"/>
      <c r="K14" s="170"/>
      <c r="M14" s="185">
        <f t="shared" si="3"/>
        <v>0</v>
      </c>
      <c r="N14" s="186">
        <v>0</v>
      </c>
      <c r="O14" s="185">
        <f t="shared" si="2"/>
        <v>0</v>
      </c>
      <c r="P14" s="187"/>
      <c r="Q14" s="79" t="s">
        <v>127</v>
      </c>
    </row>
    <row r="15" spans="1:24" s="103" customFormat="1" x14ac:dyDescent="0.25">
      <c r="A15" s="449">
        <v>105</v>
      </c>
      <c r="B15" s="288"/>
      <c r="C15" s="179"/>
      <c r="D15" s="605"/>
      <c r="E15" s="606"/>
      <c r="F15" s="607"/>
      <c r="G15" s="180">
        <v>0</v>
      </c>
      <c r="H15" s="181"/>
      <c r="I15" s="182">
        <f t="shared" si="1"/>
        <v>0</v>
      </c>
      <c r="J15" s="183"/>
      <c r="K15" s="170"/>
      <c r="M15" s="185">
        <f t="shared" si="3"/>
        <v>0</v>
      </c>
      <c r="N15" s="186">
        <v>0</v>
      </c>
      <c r="O15" s="185">
        <f t="shared" si="2"/>
        <v>0</v>
      </c>
      <c r="P15" s="187"/>
      <c r="Q15" s="79"/>
    </row>
    <row r="16" spans="1:24" s="103" customFormat="1" x14ac:dyDescent="0.25">
      <c r="A16" s="449">
        <v>106</v>
      </c>
      <c r="B16" s="288"/>
      <c r="C16" s="179"/>
      <c r="D16" s="605"/>
      <c r="E16" s="606"/>
      <c r="F16" s="607"/>
      <c r="G16" s="180">
        <v>0</v>
      </c>
      <c r="H16" s="181"/>
      <c r="I16" s="182">
        <f t="shared" si="1"/>
        <v>0</v>
      </c>
      <c r="J16" s="183"/>
      <c r="K16" s="170"/>
      <c r="M16" s="185">
        <f t="shared" si="3"/>
        <v>0</v>
      </c>
      <c r="N16" s="186">
        <v>0</v>
      </c>
      <c r="O16" s="185">
        <f t="shared" si="2"/>
        <v>0</v>
      </c>
      <c r="P16" s="187"/>
      <c r="Q16" s="79"/>
    </row>
    <row r="17" spans="1:17" s="103" customFormat="1" x14ac:dyDescent="0.25">
      <c r="A17" s="449">
        <v>107</v>
      </c>
      <c r="B17" s="288"/>
      <c r="C17" s="179"/>
      <c r="D17" s="605"/>
      <c r="E17" s="606"/>
      <c r="F17" s="607"/>
      <c r="G17" s="180">
        <v>0</v>
      </c>
      <c r="H17" s="181"/>
      <c r="I17" s="182">
        <f t="shared" si="1"/>
        <v>0</v>
      </c>
      <c r="J17" s="183"/>
      <c r="K17" s="170"/>
      <c r="M17" s="185">
        <f t="shared" si="3"/>
        <v>0</v>
      </c>
      <c r="N17" s="186">
        <v>0</v>
      </c>
      <c r="O17" s="185">
        <f t="shared" si="2"/>
        <v>0</v>
      </c>
      <c r="P17" s="188"/>
      <c r="Q17" s="79"/>
    </row>
    <row r="18" spans="1:17" s="103" customFormat="1" x14ac:dyDescent="0.25">
      <c r="A18" s="449">
        <v>108</v>
      </c>
      <c r="B18" s="288"/>
      <c r="C18" s="179"/>
      <c r="D18" s="605"/>
      <c r="E18" s="606"/>
      <c r="F18" s="607"/>
      <c r="G18" s="180">
        <v>0</v>
      </c>
      <c r="H18" s="181"/>
      <c r="I18" s="182">
        <f t="shared" si="1"/>
        <v>0</v>
      </c>
      <c r="J18" s="183"/>
      <c r="K18" s="170"/>
      <c r="M18" s="185">
        <f t="shared" si="3"/>
        <v>0</v>
      </c>
      <c r="N18" s="186">
        <v>0</v>
      </c>
      <c r="O18" s="185">
        <f t="shared" si="2"/>
        <v>0</v>
      </c>
      <c r="P18" s="187"/>
      <c r="Q18" s="79"/>
    </row>
    <row r="19" spans="1:17" s="103" customFormat="1" x14ac:dyDescent="0.25">
      <c r="A19" s="449">
        <v>109</v>
      </c>
      <c r="B19" s="288"/>
      <c r="C19" s="179"/>
      <c r="D19" s="605"/>
      <c r="E19" s="606"/>
      <c r="F19" s="607"/>
      <c r="G19" s="180">
        <v>0</v>
      </c>
      <c r="H19" s="181"/>
      <c r="I19" s="182">
        <f t="shared" si="1"/>
        <v>0</v>
      </c>
      <c r="J19" s="183"/>
      <c r="K19" s="170"/>
      <c r="M19" s="185">
        <f t="shared" si="3"/>
        <v>0</v>
      </c>
      <c r="N19" s="186">
        <v>0</v>
      </c>
      <c r="O19" s="185">
        <f t="shared" si="2"/>
        <v>0</v>
      </c>
      <c r="P19" s="187"/>
      <c r="Q19" s="79"/>
    </row>
    <row r="20" spans="1:17" s="103" customFormat="1" x14ac:dyDescent="0.25">
      <c r="A20" s="449">
        <v>110</v>
      </c>
      <c r="B20" s="288"/>
      <c r="C20" s="179"/>
      <c r="D20" s="605"/>
      <c r="E20" s="606"/>
      <c r="F20" s="607"/>
      <c r="G20" s="180">
        <v>0</v>
      </c>
      <c r="H20" s="181"/>
      <c r="I20" s="182">
        <f t="shared" si="1"/>
        <v>0</v>
      </c>
      <c r="J20" s="183"/>
      <c r="K20" s="170"/>
      <c r="M20" s="185">
        <f t="shared" si="3"/>
        <v>0</v>
      </c>
      <c r="N20" s="186">
        <v>0</v>
      </c>
      <c r="O20" s="185">
        <f t="shared" si="2"/>
        <v>0</v>
      </c>
      <c r="P20" s="187"/>
      <c r="Q20" s="79"/>
    </row>
    <row r="21" spans="1:17" s="103" customFormat="1" x14ac:dyDescent="0.25">
      <c r="A21" s="449">
        <v>111</v>
      </c>
      <c r="B21" s="288"/>
      <c r="C21" s="179"/>
      <c r="D21" s="605"/>
      <c r="E21" s="606"/>
      <c r="F21" s="607"/>
      <c r="G21" s="180">
        <v>0</v>
      </c>
      <c r="H21" s="181"/>
      <c r="I21" s="182">
        <f t="shared" si="1"/>
        <v>0</v>
      </c>
      <c r="J21" s="183"/>
      <c r="K21" s="170"/>
      <c r="M21" s="185">
        <f t="shared" si="3"/>
        <v>0</v>
      </c>
      <c r="N21" s="186">
        <v>0</v>
      </c>
      <c r="O21" s="185">
        <f t="shared" si="2"/>
        <v>0</v>
      </c>
      <c r="P21" s="187"/>
      <c r="Q21" s="79"/>
    </row>
    <row r="22" spans="1:17" s="103" customFormat="1" x14ac:dyDescent="0.25">
      <c r="A22" s="449">
        <v>112</v>
      </c>
      <c r="B22" s="288"/>
      <c r="C22" s="179"/>
      <c r="D22" s="605"/>
      <c r="E22" s="606"/>
      <c r="F22" s="607"/>
      <c r="G22" s="180">
        <v>0</v>
      </c>
      <c r="H22" s="181"/>
      <c r="I22" s="182">
        <f t="shared" si="1"/>
        <v>0</v>
      </c>
      <c r="J22" s="183"/>
      <c r="K22" s="170"/>
      <c r="M22" s="185">
        <f t="shared" si="3"/>
        <v>0</v>
      </c>
      <c r="N22" s="186">
        <v>0</v>
      </c>
      <c r="O22" s="185">
        <f t="shared" si="2"/>
        <v>0</v>
      </c>
      <c r="P22" s="187"/>
      <c r="Q22" s="79"/>
    </row>
    <row r="23" spans="1:17" s="103" customFormat="1" x14ac:dyDescent="0.25">
      <c r="A23" s="449">
        <v>113</v>
      </c>
      <c r="B23" s="288"/>
      <c r="C23" s="179"/>
      <c r="D23" s="605"/>
      <c r="E23" s="606"/>
      <c r="F23" s="607"/>
      <c r="G23" s="180">
        <v>0</v>
      </c>
      <c r="H23" s="181"/>
      <c r="I23" s="182">
        <f t="shared" si="1"/>
        <v>0</v>
      </c>
      <c r="J23" s="183"/>
      <c r="K23" s="170"/>
      <c r="M23" s="185">
        <f t="shared" si="3"/>
        <v>0</v>
      </c>
      <c r="N23" s="186">
        <v>0</v>
      </c>
      <c r="O23" s="185">
        <f t="shared" si="2"/>
        <v>0</v>
      </c>
      <c r="P23" s="187"/>
      <c r="Q23" s="79"/>
    </row>
    <row r="24" spans="1:17" s="103" customFormat="1" x14ac:dyDescent="0.25">
      <c r="A24" s="449">
        <v>114</v>
      </c>
      <c r="B24" s="288"/>
      <c r="C24" s="179"/>
      <c r="D24" s="605"/>
      <c r="E24" s="606"/>
      <c r="F24" s="607"/>
      <c r="G24" s="180">
        <v>0</v>
      </c>
      <c r="H24" s="181"/>
      <c r="I24" s="182">
        <f t="shared" si="1"/>
        <v>0</v>
      </c>
      <c r="J24" s="183"/>
      <c r="K24" s="170"/>
      <c r="M24" s="185">
        <f t="shared" si="3"/>
        <v>0</v>
      </c>
      <c r="N24" s="186">
        <v>0</v>
      </c>
      <c r="O24" s="185">
        <f t="shared" si="2"/>
        <v>0</v>
      </c>
      <c r="P24" s="187"/>
      <c r="Q24" s="79"/>
    </row>
    <row r="25" spans="1:17" s="103" customFormat="1" x14ac:dyDescent="0.25">
      <c r="A25" s="449">
        <v>115</v>
      </c>
      <c r="B25" s="288"/>
      <c r="C25" s="179"/>
      <c r="D25" s="605"/>
      <c r="E25" s="606"/>
      <c r="F25" s="607"/>
      <c r="G25" s="180">
        <v>0</v>
      </c>
      <c r="H25" s="181"/>
      <c r="I25" s="182">
        <f t="shared" si="1"/>
        <v>0</v>
      </c>
      <c r="J25" s="183"/>
      <c r="K25" s="170"/>
      <c r="M25" s="185">
        <f t="shared" si="3"/>
        <v>0</v>
      </c>
      <c r="N25" s="186">
        <v>0</v>
      </c>
      <c r="O25" s="185">
        <f t="shared" si="2"/>
        <v>0</v>
      </c>
      <c r="P25" s="187"/>
      <c r="Q25" s="79"/>
    </row>
    <row r="26" spans="1:17" s="103" customFormat="1" x14ac:dyDescent="0.25">
      <c r="A26" s="449">
        <v>116</v>
      </c>
      <c r="B26" s="288"/>
      <c r="C26" s="179"/>
      <c r="D26" s="605"/>
      <c r="E26" s="606"/>
      <c r="F26" s="607"/>
      <c r="G26" s="180">
        <v>0</v>
      </c>
      <c r="H26" s="181"/>
      <c r="I26" s="182">
        <f t="shared" si="1"/>
        <v>0</v>
      </c>
      <c r="J26" s="183"/>
      <c r="K26" s="170"/>
      <c r="M26" s="185">
        <f t="shared" si="3"/>
        <v>0</v>
      </c>
      <c r="N26" s="186">
        <v>0</v>
      </c>
      <c r="O26" s="185">
        <f t="shared" si="2"/>
        <v>0</v>
      </c>
      <c r="P26" s="187"/>
      <c r="Q26" s="79"/>
    </row>
    <row r="27" spans="1:17" s="103" customFormat="1" x14ac:dyDescent="0.25">
      <c r="A27" s="449">
        <v>117</v>
      </c>
      <c r="B27" s="288"/>
      <c r="C27" s="179"/>
      <c r="D27" s="605"/>
      <c r="E27" s="606"/>
      <c r="F27" s="607"/>
      <c r="G27" s="180">
        <v>0</v>
      </c>
      <c r="H27" s="181"/>
      <c r="I27" s="182">
        <f t="shared" si="1"/>
        <v>0</v>
      </c>
      <c r="J27" s="183"/>
      <c r="K27" s="170"/>
      <c r="M27" s="185">
        <f t="shared" si="3"/>
        <v>0</v>
      </c>
      <c r="N27" s="186">
        <v>0</v>
      </c>
      <c r="O27" s="185">
        <f t="shared" si="2"/>
        <v>0</v>
      </c>
      <c r="P27" s="187"/>
      <c r="Q27" s="79"/>
    </row>
    <row r="28" spans="1:17" s="103" customFormat="1" x14ac:dyDescent="0.25">
      <c r="A28" s="449">
        <v>118</v>
      </c>
      <c r="B28" s="288"/>
      <c r="C28" s="179"/>
      <c r="D28" s="605"/>
      <c r="E28" s="606"/>
      <c r="F28" s="607"/>
      <c r="G28" s="180">
        <v>0</v>
      </c>
      <c r="H28" s="181"/>
      <c r="I28" s="182">
        <f t="shared" si="1"/>
        <v>0</v>
      </c>
      <c r="J28" s="183"/>
      <c r="K28" s="170"/>
      <c r="M28" s="185">
        <f t="shared" si="3"/>
        <v>0</v>
      </c>
      <c r="N28" s="186">
        <v>0</v>
      </c>
      <c r="O28" s="185">
        <f t="shared" si="2"/>
        <v>0</v>
      </c>
      <c r="P28" s="187"/>
      <c r="Q28" s="79"/>
    </row>
    <row r="29" spans="1:17" s="103" customFormat="1" x14ac:dyDescent="0.25">
      <c r="A29" s="449">
        <v>119</v>
      </c>
      <c r="B29" s="288"/>
      <c r="C29" s="179"/>
      <c r="D29" s="605"/>
      <c r="E29" s="606"/>
      <c r="F29" s="607"/>
      <c r="G29" s="180">
        <v>0</v>
      </c>
      <c r="H29" s="181"/>
      <c r="I29" s="182">
        <f t="shared" si="1"/>
        <v>0</v>
      </c>
      <c r="J29" s="183"/>
      <c r="K29" s="170"/>
      <c r="M29" s="185">
        <f t="shared" si="3"/>
        <v>0</v>
      </c>
      <c r="N29" s="186">
        <v>0</v>
      </c>
      <c r="O29" s="185">
        <f t="shared" si="2"/>
        <v>0</v>
      </c>
      <c r="P29" s="187"/>
      <c r="Q29" s="79"/>
    </row>
    <row r="30" spans="1:17" s="103" customFormat="1" x14ac:dyDescent="0.25">
      <c r="A30" s="449">
        <v>120</v>
      </c>
      <c r="B30" s="288"/>
      <c r="C30" s="179"/>
      <c r="D30" s="605"/>
      <c r="E30" s="606"/>
      <c r="F30" s="607"/>
      <c r="G30" s="180">
        <v>0</v>
      </c>
      <c r="H30" s="181"/>
      <c r="I30" s="182">
        <f t="shared" si="1"/>
        <v>0</v>
      </c>
      <c r="J30" s="183"/>
      <c r="K30" s="170"/>
      <c r="M30" s="185">
        <f t="shared" si="3"/>
        <v>0</v>
      </c>
      <c r="N30" s="186">
        <v>0</v>
      </c>
      <c r="O30" s="185">
        <f t="shared" si="2"/>
        <v>0</v>
      </c>
      <c r="P30" s="187"/>
      <c r="Q30" s="79"/>
    </row>
    <row r="31" spans="1:17" s="103" customFormat="1" x14ac:dyDescent="0.25">
      <c r="A31" s="449">
        <v>121</v>
      </c>
      <c r="B31" s="288"/>
      <c r="C31" s="179"/>
      <c r="D31" s="605"/>
      <c r="E31" s="606"/>
      <c r="F31" s="607"/>
      <c r="G31" s="180">
        <v>0</v>
      </c>
      <c r="H31" s="181"/>
      <c r="I31" s="182">
        <f t="shared" si="1"/>
        <v>0</v>
      </c>
      <c r="J31" s="183"/>
      <c r="K31" s="170"/>
      <c r="M31" s="185">
        <f t="shared" si="3"/>
        <v>0</v>
      </c>
      <c r="N31" s="186">
        <v>0</v>
      </c>
      <c r="O31" s="185">
        <f t="shared" si="2"/>
        <v>0</v>
      </c>
      <c r="P31" s="187"/>
      <c r="Q31" s="79"/>
    </row>
    <row r="32" spans="1:17" s="103" customFormat="1" x14ac:dyDescent="0.25">
      <c r="A32" s="449">
        <v>122</v>
      </c>
      <c r="B32" s="326"/>
      <c r="C32" s="179"/>
      <c r="D32" s="605"/>
      <c r="E32" s="606"/>
      <c r="F32" s="607"/>
      <c r="G32" s="180">
        <v>0</v>
      </c>
      <c r="H32" s="181"/>
      <c r="I32" s="182">
        <f t="shared" si="1"/>
        <v>0</v>
      </c>
      <c r="J32" s="183"/>
      <c r="K32" s="170"/>
      <c r="M32" s="185">
        <f t="shared" si="3"/>
        <v>0</v>
      </c>
      <c r="N32" s="186">
        <v>0</v>
      </c>
      <c r="O32" s="185">
        <f t="shared" si="2"/>
        <v>0</v>
      </c>
      <c r="P32" s="187"/>
      <c r="Q32" s="79"/>
    </row>
    <row r="33" spans="1:20" s="103" customFormat="1" x14ac:dyDescent="0.25">
      <c r="A33" s="449">
        <v>123</v>
      </c>
      <c r="B33" s="326"/>
      <c r="C33" s="179"/>
      <c r="D33" s="605"/>
      <c r="E33" s="606"/>
      <c r="F33" s="607"/>
      <c r="G33" s="180">
        <v>0</v>
      </c>
      <c r="H33" s="181"/>
      <c r="I33" s="182">
        <f t="shared" si="1"/>
        <v>0</v>
      </c>
      <c r="J33" s="183"/>
      <c r="K33" s="170"/>
      <c r="M33" s="185">
        <f t="shared" si="3"/>
        <v>0</v>
      </c>
      <c r="N33" s="186">
        <v>0</v>
      </c>
      <c r="O33" s="185">
        <f t="shared" si="2"/>
        <v>0</v>
      </c>
      <c r="P33" s="187"/>
      <c r="Q33" s="79"/>
    </row>
    <row r="34" spans="1:20" s="103" customFormat="1" x14ac:dyDescent="0.25">
      <c r="A34" s="449">
        <v>124</v>
      </c>
      <c r="B34" s="326"/>
      <c r="C34" s="179"/>
      <c r="D34" s="605"/>
      <c r="E34" s="606"/>
      <c r="F34" s="607"/>
      <c r="G34" s="180">
        <v>0</v>
      </c>
      <c r="H34" s="181"/>
      <c r="I34" s="182">
        <f t="shared" si="1"/>
        <v>0</v>
      </c>
      <c r="J34" s="183"/>
      <c r="K34" s="170"/>
      <c r="M34" s="185">
        <f t="shared" si="3"/>
        <v>0</v>
      </c>
      <c r="N34" s="186">
        <v>0</v>
      </c>
      <c r="O34" s="185">
        <f t="shared" si="2"/>
        <v>0</v>
      </c>
      <c r="P34" s="187"/>
      <c r="Q34" s="79"/>
    </row>
    <row r="35" spans="1:20" s="103" customFormat="1" x14ac:dyDescent="0.25">
      <c r="A35" s="449">
        <v>125</v>
      </c>
      <c r="B35" s="326"/>
      <c r="C35" s="179"/>
      <c r="D35" s="605"/>
      <c r="E35" s="606"/>
      <c r="F35" s="607"/>
      <c r="G35" s="180">
        <v>0</v>
      </c>
      <c r="H35" s="181"/>
      <c r="I35" s="182">
        <f t="shared" si="1"/>
        <v>0</v>
      </c>
      <c r="J35" s="183"/>
      <c r="K35" s="170"/>
      <c r="M35" s="185">
        <f t="shared" si="3"/>
        <v>0</v>
      </c>
      <c r="N35" s="186">
        <v>0</v>
      </c>
      <c r="O35" s="185">
        <f t="shared" si="2"/>
        <v>0</v>
      </c>
      <c r="P35" s="187"/>
      <c r="Q35" s="79"/>
    </row>
    <row r="36" spans="1:20" s="103" customFormat="1" x14ac:dyDescent="0.25">
      <c r="A36" s="449">
        <v>126</v>
      </c>
      <c r="B36" s="326"/>
      <c r="C36" s="179"/>
      <c r="D36" s="605"/>
      <c r="E36" s="606"/>
      <c r="F36" s="607"/>
      <c r="G36" s="180">
        <v>0</v>
      </c>
      <c r="H36" s="181"/>
      <c r="I36" s="182">
        <f t="shared" si="1"/>
        <v>0</v>
      </c>
      <c r="J36" s="183"/>
      <c r="K36" s="170"/>
      <c r="M36" s="185">
        <f t="shared" si="3"/>
        <v>0</v>
      </c>
      <c r="N36" s="186">
        <v>0</v>
      </c>
      <c r="O36" s="185">
        <f t="shared" si="2"/>
        <v>0</v>
      </c>
      <c r="P36" s="187"/>
      <c r="Q36" s="79"/>
    </row>
    <row r="37" spans="1:20" s="103" customFormat="1" x14ac:dyDescent="0.25">
      <c r="A37" s="449">
        <v>127</v>
      </c>
      <c r="B37" s="326"/>
      <c r="C37" s="179"/>
      <c r="D37" s="605"/>
      <c r="E37" s="606"/>
      <c r="F37" s="607"/>
      <c r="G37" s="180">
        <v>0</v>
      </c>
      <c r="H37" s="181"/>
      <c r="I37" s="182">
        <f t="shared" si="1"/>
        <v>0</v>
      </c>
      <c r="J37" s="183"/>
      <c r="K37" s="170"/>
      <c r="M37" s="185">
        <f t="shared" si="3"/>
        <v>0</v>
      </c>
      <c r="N37" s="186">
        <v>0</v>
      </c>
      <c r="O37" s="185">
        <f t="shared" si="2"/>
        <v>0</v>
      </c>
      <c r="P37" s="187"/>
      <c r="Q37" s="79"/>
    </row>
    <row r="38" spans="1:20" s="103" customFormat="1" x14ac:dyDescent="0.25">
      <c r="A38" s="449">
        <v>128</v>
      </c>
      <c r="B38" s="326"/>
      <c r="C38" s="179"/>
      <c r="D38" s="605"/>
      <c r="E38" s="606"/>
      <c r="F38" s="607"/>
      <c r="G38" s="180">
        <v>0</v>
      </c>
      <c r="H38" s="181"/>
      <c r="I38" s="182">
        <f t="shared" si="1"/>
        <v>0</v>
      </c>
      <c r="J38" s="183"/>
      <c r="K38" s="170"/>
      <c r="M38" s="185">
        <f t="shared" si="3"/>
        <v>0</v>
      </c>
      <c r="N38" s="186">
        <v>0</v>
      </c>
      <c r="O38" s="185">
        <f t="shared" si="2"/>
        <v>0</v>
      </c>
      <c r="P38" s="187"/>
      <c r="Q38" s="79" t="s">
        <v>128</v>
      </c>
    </row>
    <row r="39" spans="1:20" s="103" customFormat="1" x14ac:dyDescent="0.25">
      <c r="A39" s="449">
        <v>129</v>
      </c>
      <c r="B39" s="326"/>
      <c r="C39" s="179"/>
      <c r="D39" s="605"/>
      <c r="E39" s="606"/>
      <c r="F39" s="607"/>
      <c r="G39" s="180">
        <v>0</v>
      </c>
      <c r="H39" s="181"/>
      <c r="I39" s="182">
        <f t="shared" si="1"/>
        <v>0</v>
      </c>
      <c r="J39" s="183"/>
      <c r="K39" s="170"/>
      <c r="M39" s="185">
        <f t="shared" si="3"/>
        <v>0</v>
      </c>
      <c r="N39" s="186">
        <v>0</v>
      </c>
      <c r="O39" s="185">
        <f t="shared" si="2"/>
        <v>0</v>
      </c>
      <c r="P39" s="187"/>
      <c r="Q39" s="79" t="s">
        <v>129</v>
      </c>
    </row>
    <row r="40" spans="1:20" s="189" customFormat="1" ht="15" customHeight="1" x14ac:dyDescent="0.25">
      <c r="A40" s="611" t="s">
        <v>5</v>
      </c>
      <c r="B40" s="611"/>
      <c r="C40" s="611"/>
      <c r="D40" s="611"/>
      <c r="E40" s="611"/>
      <c r="F40" s="611"/>
      <c r="G40" s="611"/>
      <c r="H40" s="611"/>
      <c r="I40" s="611"/>
      <c r="K40" s="190"/>
      <c r="M40" s="33"/>
      <c r="N40" s="33"/>
      <c r="O40" s="33"/>
      <c r="P40" s="33"/>
    </row>
    <row r="41" spans="1:20" s="33" customFormat="1" x14ac:dyDescent="0.25">
      <c r="A41" s="29"/>
      <c r="B41" s="224"/>
      <c r="D41" s="31"/>
      <c r="E41" s="31"/>
      <c r="F41" s="31"/>
      <c r="G41" s="31"/>
      <c r="H41" s="191" t="s">
        <v>87</v>
      </c>
      <c r="I41" s="192">
        <f>SUM(I11:I39)</f>
        <v>0</v>
      </c>
      <c r="K41" s="190"/>
      <c r="L41" s="191" t="s">
        <v>87</v>
      </c>
      <c r="M41" s="198">
        <f>SUM(M11:M39)</f>
        <v>0</v>
      </c>
      <c r="N41" s="198">
        <f t="shared" ref="N41:O41" si="4">SUM(N11:N39)</f>
        <v>0</v>
      </c>
      <c r="O41" s="112">
        <f t="shared" si="4"/>
        <v>0</v>
      </c>
      <c r="P41" s="191"/>
    </row>
    <row r="42" spans="1:20" s="33" customFormat="1" x14ac:dyDescent="0.25">
      <c r="A42" s="29"/>
      <c r="B42" s="224"/>
      <c r="D42" s="31"/>
      <c r="E42" s="31"/>
      <c r="F42" s="31"/>
      <c r="G42" s="31"/>
      <c r="H42" s="193"/>
      <c r="I42" s="29"/>
      <c r="K42" s="194"/>
      <c r="M42" s="29"/>
      <c r="P42" s="252"/>
    </row>
    <row r="43" spans="1:20" s="33" customFormat="1" x14ac:dyDescent="0.25">
      <c r="A43" s="29"/>
      <c r="B43" s="224"/>
      <c r="D43" s="31"/>
      <c r="E43" s="31"/>
      <c r="F43" s="31"/>
      <c r="G43" s="31"/>
      <c r="H43" s="191" t="s">
        <v>131</v>
      </c>
      <c r="I43" s="192">
        <f>I41*15%</f>
        <v>0</v>
      </c>
      <c r="K43" s="190"/>
      <c r="N43" s="191" t="s">
        <v>131</v>
      </c>
      <c r="O43" s="192">
        <f>O41*15%</f>
        <v>0</v>
      </c>
      <c r="P43" s="252"/>
    </row>
    <row r="44" spans="1:20" s="33" customFormat="1" x14ac:dyDescent="0.25">
      <c r="A44" s="29"/>
      <c r="B44" s="224"/>
      <c r="D44" s="31"/>
      <c r="E44" s="31"/>
      <c r="F44" s="31"/>
      <c r="G44" s="31"/>
      <c r="H44" s="193"/>
      <c r="I44" s="29"/>
      <c r="K44" s="195"/>
      <c r="N44" s="193"/>
      <c r="O44" s="29"/>
      <c r="P44" s="252"/>
    </row>
    <row r="45" spans="1:20" s="78" customFormat="1" x14ac:dyDescent="0.25">
      <c r="A45" s="452"/>
      <c r="C45" s="83"/>
      <c r="D45" s="83"/>
      <c r="E45" s="196"/>
      <c r="F45" s="196"/>
      <c r="G45" s="196"/>
      <c r="H45" s="191" t="s">
        <v>132</v>
      </c>
      <c r="I45" s="192">
        <f>SUM(I41+I43)</f>
        <v>0</v>
      </c>
      <c r="K45" s="197"/>
      <c r="L45" s="103"/>
      <c r="N45" s="191" t="s">
        <v>132</v>
      </c>
      <c r="O45" s="192">
        <f>O41+O43</f>
        <v>0</v>
      </c>
      <c r="P45" s="84"/>
      <c r="Q45" s="84"/>
      <c r="R45" s="84"/>
      <c r="S45" s="84"/>
      <c r="T45" s="79"/>
    </row>
    <row r="46" spans="1:20" s="33" customFormat="1" x14ac:dyDescent="0.25">
      <c r="A46" s="29"/>
      <c r="B46" s="224"/>
      <c r="D46" s="31"/>
      <c r="E46" s="31"/>
      <c r="F46" s="31"/>
      <c r="G46" s="31"/>
      <c r="H46" s="31"/>
      <c r="I46" s="31"/>
      <c r="M46" s="32"/>
      <c r="N46" s="32"/>
      <c r="O46" s="32"/>
      <c r="P46" s="252"/>
    </row>
  </sheetData>
  <mergeCells count="37">
    <mergeCell ref="A40:I40"/>
    <mergeCell ref="D29:F29"/>
    <mergeCell ref="D30:F30"/>
    <mergeCell ref="D31:F31"/>
    <mergeCell ref="D32:F32"/>
    <mergeCell ref="D33:F33"/>
    <mergeCell ref="D34:F34"/>
    <mergeCell ref="D35:F35"/>
    <mergeCell ref="D36:F36"/>
    <mergeCell ref="D37:F37"/>
    <mergeCell ref="D38:F38"/>
    <mergeCell ref="D39:F39"/>
    <mergeCell ref="D15:F15"/>
    <mergeCell ref="D17:F17"/>
    <mergeCell ref="D23:F23"/>
    <mergeCell ref="D24:F24"/>
    <mergeCell ref="D25:F25"/>
    <mergeCell ref="D21:F21"/>
    <mergeCell ref="D22:F22"/>
    <mergeCell ref="D26:F26"/>
    <mergeCell ref="D27:F27"/>
    <mergeCell ref="D28:F28"/>
    <mergeCell ref="D16:F16"/>
    <mergeCell ref="D18:F18"/>
    <mergeCell ref="D19:F19"/>
    <mergeCell ref="D20:F20"/>
    <mergeCell ref="D3:G3"/>
    <mergeCell ref="A6:C6"/>
    <mergeCell ref="D10:F10"/>
    <mergeCell ref="D12:F12"/>
    <mergeCell ref="D14:F14"/>
    <mergeCell ref="D11:F11"/>
    <mergeCell ref="D13:F13"/>
    <mergeCell ref="A9:F9"/>
    <mergeCell ref="D4:E4"/>
    <mergeCell ref="A7:F7"/>
    <mergeCell ref="A8:F8"/>
  </mergeCells>
  <conditionalFormatting sqref="A11:D39">
    <cfRule type="expression" dxfId="35" priority="1">
      <formula>MOD(ROW(),2)=0</formula>
    </cfRule>
  </conditionalFormatting>
  <conditionalFormatting sqref="G11:I39">
    <cfRule type="expression" dxfId="34" priority="24">
      <formula>MOD(ROW(),2)=0</formula>
    </cfRule>
  </conditionalFormatting>
  <dataValidations count="2">
    <dataValidation allowBlank="1" showInputMessage="1" showErrorMessage="1" promptTitle="Accounting Code" prompt="Where an Accounting Code is not used, please reference the Project No. as per the Letter of Offer." sqref="B10" xr:uid="{67A48333-2648-4239-A924-583E7D5DE15A}"/>
    <dataValidation allowBlank="1" showInputMessage="1" showErrorMessage="1" promptTitle="Client Ref" prompt="Insert unique client identifier to cross reference attached document." sqref="B11:B31" xr:uid="{E88FB484-DB2D-4C48-9438-D3F7A16CCB5E}"/>
  </dataValidations>
  <pageMargins left="0.23622047244094491" right="0.23622047244094491" top="0.74803149606299213" bottom="0.74803149606299213" header="0.31496062992125984" footer="0.31496062992125984"/>
  <pageSetup paperSize="9" scale="6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6154B-FA2D-4437-A625-8C27FC39E532}">
  <sheetPr>
    <tabColor rgb="FF7030A0"/>
  </sheetPr>
  <dimension ref="A1:CB238"/>
  <sheetViews>
    <sheetView tabSelected="1" zoomScaleNormal="100" workbookViewId="0">
      <selection activeCell="L1" sqref="L1"/>
    </sheetView>
  </sheetViews>
  <sheetFormatPr defaultColWidth="9.140625" defaultRowHeight="15" x14ac:dyDescent="0.25"/>
  <cols>
    <col min="1" max="1" width="7.42578125" style="254" customWidth="1"/>
    <col min="2" max="2" width="19.85546875" style="254" customWidth="1"/>
    <col min="3" max="3" width="50.7109375" style="254" customWidth="1"/>
    <col min="4" max="4" width="19.28515625" style="255" customWidth="1"/>
    <col min="5" max="5" width="17.140625" style="255" customWidth="1"/>
    <col min="6" max="6" width="17" style="255" customWidth="1"/>
    <col min="7" max="7" width="17.28515625" style="254" customWidth="1"/>
    <col min="8" max="8" width="15.42578125" style="254" customWidth="1"/>
    <col min="9" max="9" width="17.140625" style="254" customWidth="1"/>
    <col min="10" max="10" width="19.28515625" style="254" customWidth="1"/>
    <col min="11" max="11" width="18.28515625" style="254" customWidth="1"/>
    <col min="12" max="12" width="4.140625" style="254" customWidth="1"/>
    <col min="13" max="13" width="15.85546875" style="254" customWidth="1"/>
    <col min="14" max="15" width="21.7109375" style="254" customWidth="1"/>
    <col min="16" max="20" width="20.7109375" style="254" customWidth="1"/>
    <col min="21" max="21" width="12.140625" style="254" customWidth="1"/>
    <col min="22" max="22" width="15.85546875" style="254" customWidth="1"/>
    <col min="23" max="23" width="16.5703125" style="254" customWidth="1"/>
    <col min="24" max="24" width="2.7109375" style="254" customWidth="1"/>
    <col min="25" max="25" width="17.85546875" style="254" customWidth="1"/>
    <col min="26" max="16384" width="9.140625" style="254"/>
  </cols>
  <sheetData>
    <row r="1" spans="1:80" ht="233.25" customHeight="1" thickBot="1" x14ac:dyDescent="0.3">
      <c r="A1" s="253"/>
      <c r="B1" s="253"/>
    </row>
    <row r="2" spans="1:80" ht="16.5" customHeight="1" x14ac:dyDescent="0.25"/>
    <row r="3" spans="1:80" s="59" customFormat="1" ht="19.899999999999999" customHeight="1" x14ac:dyDescent="0.25">
      <c r="A3" s="262"/>
      <c r="B3" s="263"/>
      <c r="C3" s="165" t="s">
        <v>92</v>
      </c>
      <c r="D3" s="630" t="str">
        <f>IF('Claim Summary'!$C$5&lt;&gt;"",'Claim Summary'!$C$5,"")</f>
        <v/>
      </c>
      <c r="E3" s="631"/>
      <c r="F3" s="631"/>
      <c r="G3" s="631"/>
      <c r="H3" s="264"/>
      <c r="I3" s="264"/>
      <c r="J3" s="264"/>
      <c r="K3" s="264"/>
      <c r="L3" s="265"/>
      <c r="M3" s="265"/>
      <c r="N3" s="265"/>
      <c r="O3" s="265"/>
      <c r="P3" s="265"/>
      <c r="Q3" s="264"/>
      <c r="R3" s="264"/>
      <c r="S3" s="264"/>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row>
    <row r="4" spans="1:80" s="59" customFormat="1" ht="19.899999999999999" customHeight="1" x14ac:dyDescent="0.25">
      <c r="A4" s="262"/>
      <c r="B4" s="263"/>
      <c r="C4" s="165" t="s">
        <v>93</v>
      </c>
      <c r="D4" s="630" t="str">
        <f>IF('Claim Summary'!$C$10&lt;&gt;0,'Claim Summary'!$C$10,"")</f>
        <v/>
      </c>
      <c r="E4" s="631"/>
      <c r="F4" s="494" t="s">
        <v>257</v>
      </c>
      <c r="G4" s="499" t="str">
        <f>IF('Claim Summary'!$C$11&lt;&gt;0,'Claim Summary'!$C$11,"")</f>
        <v/>
      </c>
      <c r="H4" s="266"/>
      <c r="I4" s="266"/>
      <c r="J4" s="266"/>
      <c r="K4" s="266"/>
      <c r="L4" s="265"/>
      <c r="M4" s="265"/>
      <c r="N4" s="265"/>
      <c r="O4" s="265"/>
      <c r="P4" s="265"/>
      <c r="Q4" s="264"/>
      <c r="R4" s="264"/>
      <c r="S4" s="264"/>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row>
    <row r="5" spans="1:80" ht="15" customHeight="1" x14ac:dyDescent="0.25">
      <c r="C5" s="257"/>
      <c r="D5" s="258"/>
      <c r="H5" s="255"/>
      <c r="L5" s="259"/>
      <c r="M5" s="259"/>
    </row>
    <row r="6" spans="1:80" s="260" customFormat="1" ht="15" customHeight="1" x14ac:dyDescent="0.2">
      <c r="B6" s="256"/>
      <c r="C6" s="256"/>
      <c r="D6" s="256"/>
      <c r="E6" s="256"/>
      <c r="F6" s="256"/>
      <c r="H6" s="255"/>
      <c r="I6" s="254"/>
      <c r="J6" s="254"/>
      <c r="K6" s="254"/>
      <c r="L6" s="259"/>
      <c r="M6" s="259"/>
      <c r="N6" s="256"/>
      <c r="O6" s="256"/>
      <c r="P6" s="256"/>
      <c r="Q6" s="256"/>
      <c r="R6" s="256"/>
      <c r="S6" s="256"/>
      <c r="T6" s="256"/>
      <c r="U6" s="256"/>
      <c r="V6" s="256"/>
      <c r="W6" s="256"/>
      <c r="X6" s="261"/>
    </row>
    <row r="7" spans="1:80" s="32" customFormat="1" ht="24.95" customHeight="1" x14ac:dyDescent="0.3">
      <c r="A7" s="628" t="s">
        <v>209</v>
      </c>
      <c r="B7" s="629"/>
      <c r="C7" s="629"/>
      <c r="D7" s="629"/>
      <c r="E7" s="629"/>
      <c r="F7" s="628"/>
      <c r="G7" s="629"/>
      <c r="H7" s="629"/>
      <c r="I7" s="629"/>
      <c r="J7" s="629"/>
      <c r="K7" s="267"/>
      <c r="L7" s="270"/>
      <c r="M7" s="332"/>
      <c r="N7" s="625" t="s">
        <v>114</v>
      </c>
      <c r="O7" s="626"/>
      <c r="P7" s="626"/>
      <c r="Q7" s="626"/>
      <c r="R7" s="626"/>
      <c r="S7" s="626"/>
      <c r="T7" s="627"/>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row>
    <row r="8" spans="1:80" s="32" customFormat="1" ht="65.25" customHeight="1" x14ac:dyDescent="0.25">
      <c r="A8" s="614" t="s">
        <v>222</v>
      </c>
      <c r="B8" s="615"/>
      <c r="C8" s="615"/>
      <c r="D8" s="615"/>
      <c r="E8" s="615"/>
      <c r="F8" s="615"/>
      <c r="G8" s="615"/>
      <c r="H8" s="616"/>
      <c r="I8" s="271"/>
      <c r="J8" s="271"/>
      <c r="K8" s="267"/>
      <c r="L8" s="270"/>
      <c r="M8" s="332"/>
      <c r="N8" s="272"/>
      <c r="O8" s="273"/>
      <c r="P8" s="273"/>
      <c r="Q8" s="273"/>
      <c r="R8" s="273"/>
      <c r="S8" s="273"/>
      <c r="T8" s="273"/>
      <c r="U8" s="273"/>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row>
    <row r="9" spans="1:80" s="32" customFormat="1" ht="77.25" customHeight="1" x14ac:dyDescent="0.25">
      <c r="A9" s="274" t="s">
        <v>83</v>
      </c>
      <c r="B9" s="275" t="s">
        <v>8</v>
      </c>
      <c r="C9" s="276" t="s">
        <v>210</v>
      </c>
      <c r="D9" s="276" t="s">
        <v>144</v>
      </c>
      <c r="E9" s="276" t="s">
        <v>145</v>
      </c>
      <c r="F9" s="276" t="s">
        <v>211</v>
      </c>
      <c r="G9" s="276" t="s">
        <v>146</v>
      </c>
      <c r="H9" s="276" t="s">
        <v>212</v>
      </c>
      <c r="I9" s="276" t="s">
        <v>147</v>
      </c>
      <c r="J9" s="276" t="s">
        <v>213</v>
      </c>
      <c r="K9" s="277"/>
      <c r="L9" s="335"/>
      <c r="M9" s="333"/>
      <c r="N9" s="279" t="s">
        <v>227</v>
      </c>
      <c r="O9" s="280" t="s">
        <v>148</v>
      </c>
      <c r="P9" s="279" t="s">
        <v>123</v>
      </c>
      <c r="Q9" s="624" t="s">
        <v>121</v>
      </c>
      <c r="R9" s="624"/>
      <c r="S9" s="624"/>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row>
    <row r="10" spans="1:80" s="32" customFormat="1" ht="14.25" customHeight="1" x14ac:dyDescent="0.25">
      <c r="A10" s="281">
        <v>201</v>
      </c>
      <c r="B10" s="282"/>
      <c r="C10" s="282"/>
      <c r="D10" s="283" t="s">
        <v>124</v>
      </c>
      <c r="E10" s="290">
        <v>0</v>
      </c>
      <c r="F10" s="367"/>
      <c r="G10" s="292"/>
      <c r="H10" s="367"/>
      <c r="I10" s="292"/>
      <c r="J10" s="290"/>
      <c r="K10" s="278">
        <f>IF($H10=0,0,IF(($H10-$F10)&gt;=1,($H10-$F10)*$J10,60))</f>
        <v>0</v>
      </c>
      <c r="L10" s="335"/>
      <c r="M10" s="333"/>
      <c r="N10" s="284">
        <f>K10+E10</f>
        <v>0</v>
      </c>
      <c r="O10" s="285">
        <f t="shared" ref="O10:O41" si="0">IF(J10-K10&gt;0,J10-K10,0)</f>
        <v>0</v>
      </c>
      <c r="P10" s="286">
        <f t="shared" ref="P10:P73" si="1">N10-O10</f>
        <v>0</v>
      </c>
      <c r="Q10" s="622"/>
      <c r="R10" s="623"/>
      <c r="S10" s="623"/>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68"/>
      <c r="BS10" s="268"/>
    </row>
    <row r="11" spans="1:80" s="32" customFormat="1" ht="14.25" customHeight="1" x14ac:dyDescent="0.25">
      <c r="A11" s="287">
        <v>202</v>
      </c>
      <c r="B11" s="288"/>
      <c r="C11" s="288"/>
      <c r="D11" s="289" t="s">
        <v>124</v>
      </c>
      <c r="E11" s="290">
        <v>0</v>
      </c>
      <c r="F11" s="291"/>
      <c r="G11" s="292"/>
      <c r="H11" s="291"/>
      <c r="I11" s="292"/>
      <c r="J11" s="290"/>
      <c r="K11" s="278">
        <f t="shared" ref="K11:K74" si="2">IF($H11=0,0,IF(($H11-$F11)&gt;=1,($H11-$F11)*$J11,60))</f>
        <v>0</v>
      </c>
      <c r="L11" s="335"/>
      <c r="M11" s="333"/>
      <c r="N11" s="284">
        <f t="shared" ref="N11:N74" si="3">K11+E11</f>
        <v>0</v>
      </c>
      <c r="O11" s="285">
        <f t="shared" si="0"/>
        <v>0</v>
      </c>
      <c r="P11" s="286">
        <f t="shared" si="1"/>
        <v>0</v>
      </c>
      <c r="Q11" s="622"/>
      <c r="R11" s="623"/>
      <c r="S11" s="623"/>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row>
    <row r="12" spans="1:80" s="32" customFormat="1" ht="14.25" customHeight="1" x14ac:dyDescent="0.25">
      <c r="A12" s="287">
        <v>203</v>
      </c>
      <c r="B12" s="288"/>
      <c r="C12" s="288"/>
      <c r="D12" s="289" t="s">
        <v>124</v>
      </c>
      <c r="E12" s="290">
        <v>0</v>
      </c>
      <c r="F12" s="291"/>
      <c r="G12" s="293"/>
      <c r="H12" s="291"/>
      <c r="I12" s="292"/>
      <c r="J12" s="290"/>
      <c r="K12" s="278">
        <f t="shared" si="2"/>
        <v>0</v>
      </c>
      <c r="L12" s="294"/>
      <c r="M12" s="334"/>
      <c r="N12" s="284">
        <f t="shared" si="3"/>
        <v>0</v>
      </c>
      <c r="O12" s="285">
        <f t="shared" si="0"/>
        <v>0</v>
      </c>
      <c r="P12" s="286">
        <f t="shared" si="1"/>
        <v>0</v>
      </c>
      <c r="Q12" s="622"/>
      <c r="R12" s="623"/>
      <c r="S12" s="623"/>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row>
    <row r="13" spans="1:80" s="32" customFormat="1" ht="14.25" customHeight="1" x14ac:dyDescent="0.25">
      <c r="A13" s="287">
        <v>204</v>
      </c>
      <c r="B13" s="288"/>
      <c r="C13" s="288"/>
      <c r="D13" s="289" t="s">
        <v>124</v>
      </c>
      <c r="E13" s="290">
        <v>0</v>
      </c>
      <c r="F13" s="291"/>
      <c r="G13" s="292"/>
      <c r="H13" s="291"/>
      <c r="I13" s="292"/>
      <c r="J13" s="290"/>
      <c r="K13" s="278">
        <f t="shared" si="2"/>
        <v>0</v>
      </c>
      <c r="L13" s="294"/>
      <c r="M13" s="334"/>
      <c r="N13" s="284">
        <f t="shared" si="3"/>
        <v>0</v>
      </c>
      <c r="O13" s="285">
        <f t="shared" si="0"/>
        <v>0</v>
      </c>
      <c r="P13" s="286">
        <f t="shared" si="1"/>
        <v>0</v>
      </c>
      <c r="Q13" s="622"/>
      <c r="R13" s="623"/>
      <c r="S13" s="623"/>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row>
    <row r="14" spans="1:80" s="32" customFormat="1" ht="14.25" customHeight="1" x14ac:dyDescent="0.25">
      <c r="A14" s="287">
        <v>205</v>
      </c>
      <c r="B14" s="288"/>
      <c r="C14" s="288"/>
      <c r="D14" s="289" t="s">
        <v>124</v>
      </c>
      <c r="E14" s="290">
        <v>0</v>
      </c>
      <c r="F14" s="291"/>
      <c r="G14" s="292"/>
      <c r="H14" s="291"/>
      <c r="I14" s="292"/>
      <c r="J14" s="290"/>
      <c r="K14" s="278">
        <f t="shared" si="2"/>
        <v>0</v>
      </c>
      <c r="L14" s="294"/>
      <c r="M14" s="334"/>
      <c r="N14" s="284">
        <f t="shared" si="3"/>
        <v>0</v>
      </c>
      <c r="O14" s="285">
        <f t="shared" si="0"/>
        <v>0</v>
      </c>
      <c r="P14" s="286">
        <f t="shared" si="1"/>
        <v>0</v>
      </c>
      <c r="Q14" s="622"/>
      <c r="R14" s="623"/>
      <c r="S14" s="623"/>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row>
    <row r="15" spans="1:80" s="32" customFormat="1" ht="14.25" customHeight="1" x14ac:dyDescent="0.25">
      <c r="A15" s="287">
        <v>206</v>
      </c>
      <c r="B15" s="288"/>
      <c r="C15" s="288"/>
      <c r="D15" s="289" t="s">
        <v>124</v>
      </c>
      <c r="E15" s="290">
        <v>0</v>
      </c>
      <c r="F15" s="291"/>
      <c r="G15" s="292"/>
      <c r="H15" s="291"/>
      <c r="I15" s="292"/>
      <c r="J15" s="290"/>
      <c r="K15" s="278">
        <f t="shared" si="2"/>
        <v>0</v>
      </c>
      <c r="L15" s="294"/>
      <c r="M15" s="334"/>
      <c r="N15" s="284">
        <f t="shared" si="3"/>
        <v>0</v>
      </c>
      <c r="O15" s="285">
        <f t="shared" si="0"/>
        <v>0</v>
      </c>
      <c r="P15" s="286">
        <f t="shared" si="1"/>
        <v>0</v>
      </c>
      <c r="Q15" s="622"/>
      <c r="R15" s="623"/>
      <c r="S15" s="623"/>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row>
    <row r="16" spans="1:80" s="32" customFormat="1" ht="14.25" customHeight="1" x14ac:dyDescent="0.25">
      <c r="A16" s="287">
        <v>207</v>
      </c>
      <c r="B16" s="288"/>
      <c r="C16" s="288"/>
      <c r="D16" s="289" t="s">
        <v>124</v>
      </c>
      <c r="E16" s="290">
        <v>0</v>
      </c>
      <c r="F16" s="291"/>
      <c r="G16" s="293"/>
      <c r="H16" s="291"/>
      <c r="I16" s="292"/>
      <c r="J16" s="290"/>
      <c r="K16" s="278">
        <f t="shared" si="2"/>
        <v>0</v>
      </c>
      <c r="L16" s="294"/>
      <c r="M16" s="334"/>
      <c r="N16" s="284">
        <f t="shared" si="3"/>
        <v>0</v>
      </c>
      <c r="O16" s="285">
        <f t="shared" si="0"/>
        <v>0</v>
      </c>
      <c r="P16" s="286">
        <f t="shared" si="1"/>
        <v>0</v>
      </c>
      <c r="Q16" s="622"/>
      <c r="R16" s="623"/>
      <c r="S16" s="623"/>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row>
    <row r="17" spans="1:71" s="32" customFormat="1" ht="14.25" customHeight="1" x14ac:dyDescent="0.25">
      <c r="A17" s="287">
        <v>208</v>
      </c>
      <c r="B17" s="288"/>
      <c r="C17" s="288"/>
      <c r="D17" s="289" t="s">
        <v>124</v>
      </c>
      <c r="E17" s="290">
        <v>0</v>
      </c>
      <c r="F17" s="291"/>
      <c r="G17" s="292"/>
      <c r="H17" s="291"/>
      <c r="I17" s="292"/>
      <c r="J17" s="290"/>
      <c r="K17" s="278">
        <f t="shared" si="2"/>
        <v>0</v>
      </c>
      <c r="L17" s="294"/>
      <c r="M17" s="334"/>
      <c r="N17" s="284">
        <f t="shared" si="3"/>
        <v>0</v>
      </c>
      <c r="O17" s="285">
        <f t="shared" si="0"/>
        <v>0</v>
      </c>
      <c r="P17" s="286">
        <f t="shared" si="1"/>
        <v>0</v>
      </c>
      <c r="Q17" s="622"/>
      <c r="R17" s="623"/>
      <c r="S17" s="623"/>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row>
    <row r="18" spans="1:71" s="32" customFormat="1" ht="14.25" customHeight="1" x14ac:dyDescent="0.25">
      <c r="A18" s="287">
        <v>209</v>
      </c>
      <c r="B18" s="288"/>
      <c r="C18" s="288"/>
      <c r="D18" s="289" t="s">
        <v>124</v>
      </c>
      <c r="E18" s="290">
        <v>0</v>
      </c>
      <c r="F18" s="291"/>
      <c r="G18" s="293"/>
      <c r="H18" s="291"/>
      <c r="I18" s="292"/>
      <c r="J18" s="290"/>
      <c r="K18" s="278">
        <f t="shared" si="2"/>
        <v>0</v>
      </c>
      <c r="L18" s="294"/>
      <c r="M18" s="334"/>
      <c r="N18" s="284">
        <f t="shared" si="3"/>
        <v>0</v>
      </c>
      <c r="O18" s="285">
        <f t="shared" si="0"/>
        <v>0</v>
      </c>
      <c r="P18" s="286">
        <f t="shared" si="1"/>
        <v>0</v>
      </c>
      <c r="Q18" s="622"/>
      <c r="R18" s="623"/>
      <c r="S18" s="623"/>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row>
    <row r="19" spans="1:71" s="32" customFormat="1" ht="14.25" customHeight="1" x14ac:dyDescent="0.25">
      <c r="A19" s="287">
        <v>210</v>
      </c>
      <c r="B19" s="288"/>
      <c r="C19" s="288"/>
      <c r="D19" s="289" t="s">
        <v>124</v>
      </c>
      <c r="E19" s="290">
        <v>0</v>
      </c>
      <c r="F19" s="291"/>
      <c r="G19" s="292"/>
      <c r="H19" s="291"/>
      <c r="I19" s="292"/>
      <c r="J19" s="290"/>
      <c r="K19" s="278">
        <f t="shared" si="2"/>
        <v>0</v>
      </c>
      <c r="L19" s="294"/>
      <c r="M19" s="334"/>
      <c r="N19" s="284">
        <f t="shared" si="3"/>
        <v>0</v>
      </c>
      <c r="O19" s="285">
        <f t="shared" si="0"/>
        <v>0</v>
      </c>
      <c r="P19" s="286">
        <f t="shared" si="1"/>
        <v>0</v>
      </c>
      <c r="Q19" s="622"/>
      <c r="R19" s="623"/>
      <c r="S19" s="623"/>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row>
    <row r="20" spans="1:71" s="32" customFormat="1" ht="14.25" customHeight="1" x14ac:dyDescent="0.25">
      <c r="A20" s="287">
        <v>211</v>
      </c>
      <c r="B20" s="288"/>
      <c r="C20" s="288"/>
      <c r="D20" s="289" t="s">
        <v>124</v>
      </c>
      <c r="E20" s="290">
        <v>0</v>
      </c>
      <c r="F20" s="291"/>
      <c r="G20" s="293"/>
      <c r="H20" s="291"/>
      <c r="I20" s="292"/>
      <c r="J20" s="290"/>
      <c r="K20" s="278">
        <f t="shared" si="2"/>
        <v>0</v>
      </c>
      <c r="L20" s="294"/>
      <c r="M20" s="334"/>
      <c r="N20" s="284">
        <f t="shared" si="3"/>
        <v>0</v>
      </c>
      <c r="O20" s="285">
        <f t="shared" si="0"/>
        <v>0</v>
      </c>
      <c r="P20" s="286">
        <f t="shared" si="1"/>
        <v>0</v>
      </c>
      <c r="Q20" s="622"/>
      <c r="R20" s="623"/>
      <c r="S20" s="623"/>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row>
    <row r="21" spans="1:71" s="32" customFormat="1" ht="14.25" customHeight="1" x14ac:dyDescent="0.25">
      <c r="A21" s="287">
        <v>212</v>
      </c>
      <c r="B21" s="288"/>
      <c r="C21" s="288"/>
      <c r="D21" s="289" t="s">
        <v>124</v>
      </c>
      <c r="E21" s="290">
        <v>0</v>
      </c>
      <c r="F21" s="291"/>
      <c r="G21" s="293"/>
      <c r="H21" s="291"/>
      <c r="I21" s="292"/>
      <c r="J21" s="290"/>
      <c r="K21" s="278">
        <f t="shared" si="2"/>
        <v>0</v>
      </c>
      <c r="L21" s="294"/>
      <c r="M21" s="334"/>
      <c r="N21" s="284">
        <f t="shared" si="3"/>
        <v>0</v>
      </c>
      <c r="O21" s="285">
        <f t="shared" si="0"/>
        <v>0</v>
      </c>
      <c r="P21" s="286">
        <f t="shared" si="1"/>
        <v>0</v>
      </c>
      <c r="Q21" s="622"/>
      <c r="R21" s="623"/>
      <c r="S21" s="623"/>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row>
    <row r="22" spans="1:71" s="32" customFormat="1" ht="14.25" customHeight="1" x14ac:dyDescent="0.25">
      <c r="A22" s="287">
        <v>213</v>
      </c>
      <c r="B22" s="288"/>
      <c r="C22" s="288"/>
      <c r="D22" s="289" t="s">
        <v>124</v>
      </c>
      <c r="E22" s="290">
        <v>0</v>
      </c>
      <c r="F22" s="291"/>
      <c r="G22" s="293"/>
      <c r="H22" s="291"/>
      <c r="I22" s="292"/>
      <c r="J22" s="290"/>
      <c r="K22" s="278">
        <f t="shared" si="2"/>
        <v>0</v>
      </c>
      <c r="L22" s="294"/>
      <c r="M22" s="334"/>
      <c r="N22" s="284">
        <f t="shared" si="3"/>
        <v>0</v>
      </c>
      <c r="O22" s="285">
        <f t="shared" si="0"/>
        <v>0</v>
      </c>
      <c r="P22" s="286">
        <f t="shared" si="1"/>
        <v>0</v>
      </c>
      <c r="Q22" s="622"/>
      <c r="R22" s="623"/>
      <c r="S22" s="623"/>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row>
    <row r="23" spans="1:71" s="32" customFormat="1" ht="14.25" customHeight="1" x14ac:dyDescent="0.25">
      <c r="A23" s="287">
        <v>214</v>
      </c>
      <c r="B23" s="288"/>
      <c r="C23" s="288"/>
      <c r="D23" s="289" t="s">
        <v>124</v>
      </c>
      <c r="E23" s="290">
        <v>0</v>
      </c>
      <c r="F23" s="291"/>
      <c r="G23" s="293"/>
      <c r="H23" s="291"/>
      <c r="I23" s="292"/>
      <c r="J23" s="290"/>
      <c r="K23" s="278">
        <f t="shared" si="2"/>
        <v>0</v>
      </c>
      <c r="L23" s="294"/>
      <c r="M23" s="334"/>
      <c r="N23" s="284">
        <f t="shared" si="3"/>
        <v>0</v>
      </c>
      <c r="O23" s="285">
        <f t="shared" si="0"/>
        <v>0</v>
      </c>
      <c r="P23" s="286">
        <f t="shared" si="1"/>
        <v>0</v>
      </c>
      <c r="Q23" s="622"/>
      <c r="R23" s="623"/>
      <c r="S23" s="623"/>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row>
    <row r="24" spans="1:71" s="32" customFormat="1" ht="14.25" customHeight="1" x14ac:dyDescent="0.25">
      <c r="A24" s="287">
        <v>215</v>
      </c>
      <c r="B24" s="288"/>
      <c r="C24" s="288"/>
      <c r="D24" s="289" t="s">
        <v>124</v>
      </c>
      <c r="E24" s="290">
        <v>0</v>
      </c>
      <c r="F24" s="291"/>
      <c r="G24" s="293"/>
      <c r="H24" s="291"/>
      <c r="I24" s="292"/>
      <c r="J24" s="290"/>
      <c r="K24" s="278">
        <f t="shared" si="2"/>
        <v>0</v>
      </c>
      <c r="L24" s="294"/>
      <c r="M24" s="334"/>
      <c r="N24" s="284">
        <f t="shared" si="3"/>
        <v>0</v>
      </c>
      <c r="O24" s="285">
        <f t="shared" si="0"/>
        <v>0</v>
      </c>
      <c r="P24" s="286">
        <f t="shared" si="1"/>
        <v>0</v>
      </c>
      <c r="Q24" s="622"/>
      <c r="R24" s="623"/>
      <c r="S24" s="623"/>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row>
    <row r="25" spans="1:71" s="32" customFormat="1" ht="14.25" customHeight="1" x14ac:dyDescent="0.25">
      <c r="A25" s="287">
        <v>216</v>
      </c>
      <c r="B25" s="288"/>
      <c r="C25" s="288"/>
      <c r="D25" s="289" t="s">
        <v>124</v>
      </c>
      <c r="E25" s="290">
        <v>0</v>
      </c>
      <c r="F25" s="291"/>
      <c r="G25" s="293"/>
      <c r="H25" s="291"/>
      <c r="I25" s="292"/>
      <c r="J25" s="290"/>
      <c r="K25" s="278">
        <f t="shared" si="2"/>
        <v>0</v>
      </c>
      <c r="L25" s="294"/>
      <c r="M25" s="334"/>
      <c r="N25" s="284">
        <f t="shared" si="3"/>
        <v>0</v>
      </c>
      <c r="O25" s="285">
        <f t="shared" si="0"/>
        <v>0</v>
      </c>
      <c r="P25" s="286">
        <f t="shared" si="1"/>
        <v>0</v>
      </c>
      <c r="Q25" s="622"/>
      <c r="R25" s="623"/>
      <c r="S25" s="623"/>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row>
    <row r="26" spans="1:71" s="32" customFormat="1" ht="14.25" customHeight="1" x14ac:dyDescent="0.25">
      <c r="A26" s="287">
        <v>217</v>
      </c>
      <c r="B26" s="288"/>
      <c r="C26" s="288"/>
      <c r="D26" s="289" t="s">
        <v>124</v>
      </c>
      <c r="E26" s="290">
        <v>0</v>
      </c>
      <c r="F26" s="291"/>
      <c r="G26" s="293"/>
      <c r="H26" s="291"/>
      <c r="I26" s="292"/>
      <c r="J26" s="290"/>
      <c r="K26" s="278">
        <f t="shared" si="2"/>
        <v>0</v>
      </c>
      <c r="L26" s="294"/>
      <c r="M26" s="334"/>
      <c r="N26" s="284">
        <f t="shared" si="3"/>
        <v>0</v>
      </c>
      <c r="O26" s="285">
        <f t="shared" si="0"/>
        <v>0</v>
      </c>
      <c r="P26" s="286">
        <f t="shared" si="1"/>
        <v>0</v>
      </c>
      <c r="Q26" s="622"/>
      <c r="R26" s="623"/>
      <c r="S26" s="623"/>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row>
    <row r="27" spans="1:71" s="32" customFormat="1" ht="14.25" customHeight="1" x14ac:dyDescent="0.25">
      <c r="A27" s="287">
        <v>218</v>
      </c>
      <c r="B27" s="288"/>
      <c r="C27" s="288"/>
      <c r="D27" s="289" t="s">
        <v>124</v>
      </c>
      <c r="E27" s="290">
        <v>0</v>
      </c>
      <c r="F27" s="291"/>
      <c r="G27" s="293"/>
      <c r="H27" s="291"/>
      <c r="I27" s="292"/>
      <c r="J27" s="290"/>
      <c r="K27" s="278">
        <f t="shared" si="2"/>
        <v>0</v>
      </c>
      <c r="L27" s="294"/>
      <c r="M27" s="334"/>
      <c r="N27" s="284">
        <f t="shared" si="3"/>
        <v>0</v>
      </c>
      <c r="O27" s="285">
        <f t="shared" si="0"/>
        <v>0</v>
      </c>
      <c r="P27" s="286">
        <f t="shared" si="1"/>
        <v>0</v>
      </c>
      <c r="Q27" s="622"/>
      <c r="R27" s="623"/>
      <c r="S27" s="623"/>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row>
    <row r="28" spans="1:71" s="32" customFormat="1" ht="14.25" customHeight="1" x14ac:dyDescent="0.25">
      <c r="A28" s="287">
        <v>219</v>
      </c>
      <c r="B28" s="288"/>
      <c r="C28" s="288"/>
      <c r="D28" s="289" t="s">
        <v>124</v>
      </c>
      <c r="E28" s="290">
        <v>0</v>
      </c>
      <c r="F28" s="291"/>
      <c r="G28" s="293"/>
      <c r="H28" s="291"/>
      <c r="I28" s="292"/>
      <c r="J28" s="290"/>
      <c r="K28" s="278">
        <f t="shared" si="2"/>
        <v>0</v>
      </c>
      <c r="L28" s="294"/>
      <c r="M28" s="334"/>
      <c r="N28" s="284">
        <f t="shared" si="3"/>
        <v>0</v>
      </c>
      <c r="O28" s="285">
        <f t="shared" si="0"/>
        <v>0</v>
      </c>
      <c r="P28" s="286">
        <f t="shared" si="1"/>
        <v>0</v>
      </c>
      <c r="Q28" s="622"/>
      <c r="R28" s="623"/>
      <c r="S28" s="623"/>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row>
    <row r="29" spans="1:71" s="32" customFormat="1" ht="14.25" customHeight="1" x14ac:dyDescent="0.25">
      <c r="A29" s="287">
        <v>220</v>
      </c>
      <c r="B29" s="288"/>
      <c r="C29" s="288"/>
      <c r="D29" s="289" t="s">
        <v>124</v>
      </c>
      <c r="E29" s="290">
        <v>0</v>
      </c>
      <c r="F29" s="291"/>
      <c r="G29" s="293"/>
      <c r="H29" s="291"/>
      <c r="I29" s="292"/>
      <c r="J29" s="290"/>
      <c r="K29" s="278">
        <f t="shared" si="2"/>
        <v>0</v>
      </c>
      <c r="L29" s="294"/>
      <c r="M29" s="334"/>
      <c r="N29" s="284">
        <f t="shared" si="3"/>
        <v>0</v>
      </c>
      <c r="O29" s="285">
        <f t="shared" si="0"/>
        <v>0</v>
      </c>
      <c r="P29" s="286">
        <f t="shared" si="1"/>
        <v>0</v>
      </c>
      <c r="Q29" s="622"/>
      <c r="R29" s="623"/>
      <c r="S29" s="623"/>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row>
    <row r="30" spans="1:71" s="32" customFormat="1" ht="14.25" hidden="1" customHeight="1" x14ac:dyDescent="0.25">
      <c r="A30" s="287">
        <v>221</v>
      </c>
      <c r="B30" s="288"/>
      <c r="C30" s="288"/>
      <c r="D30" s="289" t="s">
        <v>124</v>
      </c>
      <c r="E30" s="290">
        <v>0</v>
      </c>
      <c r="F30" s="291"/>
      <c r="G30" s="293"/>
      <c r="H30" s="291"/>
      <c r="I30" s="292"/>
      <c r="J30" s="290"/>
      <c r="K30" s="278">
        <f t="shared" si="2"/>
        <v>0</v>
      </c>
      <c r="L30" s="294"/>
      <c r="M30" s="334"/>
      <c r="N30" s="284">
        <f t="shared" si="3"/>
        <v>0</v>
      </c>
      <c r="O30" s="285">
        <f t="shared" si="0"/>
        <v>0</v>
      </c>
      <c r="P30" s="286">
        <f t="shared" si="1"/>
        <v>0</v>
      </c>
      <c r="Q30" s="622"/>
      <c r="R30" s="623"/>
      <c r="S30" s="623"/>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row>
    <row r="31" spans="1:71" s="32" customFormat="1" ht="14.25" hidden="1" customHeight="1" x14ac:dyDescent="0.25">
      <c r="A31" s="287">
        <v>222</v>
      </c>
      <c r="B31" s="288"/>
      <c r="C31" s="288"/>
      <c r="D31" s="289" t="s">
        <v>124</v>
      </c>
      <c r="E31" s="290">
        <v>0</v>
      </c>
      <c r="F31" s="291"/>
      <c r="G31" s="293"/>
      <c r="H31" s="291"/>
      <c r="I31" s="292"/>
      <c r="J31" s="290"/>
      <c r="K31" s="278">
        <f t="shared" si="2"/>
        <v>0</v>
      </c>
      <c r="L31" s="294"/>
      <c r="M31" s="334"/>
      <c r="N31" s="284">
        <f t="shared" si="3"/>
        <v>0</v>
      </c>
      <c r="O31" s="285">
        <f t="shared" si="0"/>
        <v>0</v>
      </c>
      <c r="P31" s="286">
        <f t="shared" si="1"/>
        <v>0</v>
      </c>
      <c r="Q31" s="622"/>
      <c r="R31" s="623"/>
      <c r="S31" s="623"/>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row>
    <row r="32" spans="1:71" s="32" customFormat="1" ht="14.25" hidden="1" customHeight="1" x14ac:dyDescent="0.25">
      <c r="A32" s="287">
        <v>223</v>
      </c>
      <c r="B32" s="288"/>
      <c r="C32" s="288"/>
      <c r="D32" s="289" t="s">
        <v>124</v>
      </c>
      <c r="E32" s="290">
        <v>0</v>
      </c>
      <c r="F32" s="291"/>
      <c r="G32" s="293"/>
      <c r="H32" s="291"/>
      <c r="I32" s="292"/>
      <c r="J32" s="290"/>
      <c r="K32" s="278">
        <f t="shared" si="2"/>
        <v>0</v>
      </c>
      <c r="L32" s="294"/>
      <c r="M32" s="334"/>
      <c r="N32" s="284">
        <f t="shared" si="3"/>
        <v>0</v>
      </c>
      <c r="O32" s="285">
        <f t="shared" si="0"/>
        <v>0</v>
      </c>
      <c r="P32" s="286">
        <f t="shared" si="1"/>
        <v>0</v>
      </c>
      <c r="Q32" s="622"/>
      <c r="R32" s="623"/>
      <c r="S32" s="623"/>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row>
    <row r="33" spans="1:64" s="32" customFormat="1" ht="14.25" hidden="1" customHeight="1" x14ac:dyDescent="0.25">
      <c r="A33" s="287">
        <v>224</v>
      </c>
      <c r="B33" s="288"/>
      <c r="C33" s="288"/>
      <c r="D33" s="289" t="s">
        <v>124</v>
      </c>
      <c r="E33" s="290">
        <v>0</v>
      </c>
      <c r="F33" s="291"/>
      <c r="G33" s="293"/>
      <c r="H33" s="291"/>
      <c r="I33" s="292"/>
      <c r="J33" s="290"/>
      <c r="K33" s="278">
        <f t="shared" si="2"/>
        <v>0</v>
      </c>
      <c r="L33" s="294"/>
      <c r="M33" s="334"/>
      <c r="N33" s="284">
        <f t="shared" si="3"/>
        <v>0</v>
      </c>
      <c r="O33" s="285">
        <f t="shared" si="0"/>
        <v>0</v>
      </c>
      <c r="P33" s="286">
        <f t="shared" si="1"/>
        <v>0</v>
      </c>
      <c r="Q33" s="622"/>
      <c r="R33" s="623"/>
      <c r="S33" s="623"/>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row>
    <row r="34" spans="1:64" s="32" customFormat="1" ht="14.25" hidden="1" customHeight="1" x14ac:dyDescent="0.25">
      <c r="A34" s="287">
        <v>225</v>
      </c>
      <c r="B34" s="288"/>
      <c r="C34" s="288"/>
      <c r="D34" s="289" t="s">
        <v>124</v>
      </c>
      <c r="E34" s="290">
        <v>0</v>
      </c>
      <c r="F34" s="291"/>
      <c r="G34" s="293"/>
      <c r="H34" s="291"/>
      <c r="I34" s="292"/>
      <c r="J34" s="290"/>
      <c r="K34" s="278">
        <f t="shared" si="2"/>
        <v>0</v>
      </c>
      <c r="L34" s="294"/>
      <c r="M34" s="334"/>
      <c r="N34" s="284">
        <f t="shared" si="3"/>
        <v>0</v>
      </c>
      <c r="O34" s="285">
        <f t="shared" si="0"/>
        <v>0</v>
      </c>
      <c r="P34" s="286">
        <f t="shared" si="1"/>
        <v>0</v>
      </c>
      <c r="Q34" s="622"/>
      <c r="R34" s="623"/>
      <c r="S34" s="623"/>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row>
    <row r="35" spans="1:64" s="32" customFormat="1" ht="14.25" hidden="1" customHeight="1" x14ac:dyDescent="0.25">
      <c r="A35" s="287">
        <v>226</v>
      </c>
      <c r="B35" s="288"/>
      <c r="C35" s="288"/>
      <c r="D35" s="289" t="s">
        <v>124</v>
      </c>
      <c r="E35" s="290">
        <v>0</v>
      </c>
      <c r="F35" s="291"/>
      <c r="G35" s="293"/>
      <c r="H35" s="291"/>
      <c r="I35" s="292"/>
      <c r="J35" s="290"/>
      <c r="K35" s="278">
        <f t="shared" si="2"/>
        <v>0</v>
      </c>
      <c r="L35" s="294"/>
      <c r="M35" s="334"/>
      <c r="N35" s="284">
        <f t="shared" si="3"/>
        <v>0</v>
      </c>
      <c r="O35" s="285">
        <f t="shared" si="0"/>
        <v>0</v>
      </c>
      <c r="P35" s="286">
        <f t="shared" si="1"/>
        <v>0</v>
      </c>
      <c r="Q35" s="622"/>
      <c r="R35" s="623"/>
      <c r="S35" s="623"/>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row>
    <row r="36" spans="1:64" s="32" customFormat="1" ht="14.25" hidden="1" customHeight="1" x14ac:dyDescent="0.25">
      <c r="A36" s="287">
        <v>227</v>
      </c>
      <c r="B36" s="288"/>
      <c r="C36" s="288"/>
      <c r="D36" s="289" t="s">
        <v>124</v>
      </c>
      <c r="E36" s="290">
        <v>0</v>
      </c>
      <c r="F36" s="291"/>
      <c r="G36" s="293"/>
      <c r="H36" s="291"/>
      <c r="I36" s="292"/>
      <c r="J36" s="290"/>
      <c r="K36" s="278">
        <f t="shared" si="2"/>
        <v>0</v>
      </c>
      <c r="L36" s="294"/>
      <c r="M36" s="334"/>
      <c r="N36" s="284">
        <f t="shared" si="3"/>
        <v>0</v>
      </c>
      <c r="O36" s="285">
        <f t="shared" si="0"/>
        <v>0</v>
      </c>
      <c r="P36" s="286">
        <f t="shared" si="1"/>
        <v>0</v>
      </c>
      <c r="Q36" s="622"/>
      <c r="R36" s="623"/>
      <c r="S36" s="623"/>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row>
    <row r="37" spans="1:64" s="32" customFormat="1" ht="14.25" hidden="1" customHeight="1" x14ac:dyDescent="0.25">
      <c r="A37" s="287">
        <v>228</v>
      </c>
      <c r="B37" s="288"/>
      <c r="C37" s="288"/>
      <c r="D37" s="289" t="s">
        <v>124</v>
      </c>
      <c r="E37" s="290">
        <v>0</v>
      </c>
      <c r="F37" s="291"/>
      <c r="G37" s="293"/>
      <c r="H37" s="291"/>
      <c r="I37" s="292"/>
      <c r="J37" s="290"/>
      <c r="K37" s="278">
        <f t="shared" si="2"/>
        <v>0</v>
      </c>
      <c r="L37" s="294"/>
      <c r="M37" s="334"/>
      <c r="N37" s="284">
        <f t="shared" si="3"/>
        <v>0</v>
      </c>
      <c r="O37" s="285">
        <f t="shared" si="0"/>
        <v>0</v>
      </c>
      <c r="P37" s="286">
        <f t="shared" si="1"/>
        <v>0</v>
      </c>
      <c r="Q37" s="622"/>
      <c r="R37" s="623"/>
      <c r="S37" s="623"/>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c r="BJ37" s="268"/>
      <c r="BK37" s="268"/>
      <c r="BL37" s="268"/>
    </row>
    <row r="38" spans="1:64" s="32" customFormat="1" ht="14.25" hidden="1" customHeight="1" x14ac:dyDescent="0.25">
      <c r="A38" s="287">
        <v>229</v>
      </c>
      <c r="B38" s="288"/>
      <c r="C38" s="288"/>
      <c r="D38" s="289" t="s">
        <v>124</v>
      </c>
      <c r="E38" s="290">
        <v>0</v>
      </c>
      <c r="F38" s="291"/>
      <c r="G38" s="293"/>
      <c r="H38" s="291"/>
      <c r="I38" s="292"/>
      <c r="J38" s="290"/>
      <c r="K38" s="278">
        <f t="shared" si="2"/>
        <v>0</v>
      </c>
      <c r="L38" s="294"/>
      <c r="M38" s="334"/>
      <c r="N38" s="284">
        <f t="shared" si="3"/>
        <v>0</v>
      </c>
      <c r="O38" s="285">
        <f t="shared" si="0"/>
        <v>0</v>
      </c>
      <c r="P38" s="286">
        <f t="shared" si="1"/>
        <v>0</v>
      </c>
      <c r="Q38" s="622"/>
      <c r="R38" s="623"/>
      <c r="S38" s="623"/>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68"/>
      <c r="BI38" s="268"/>
      <c r="BJ38" s="268"/>
      <c r="BK38" s="268"/>
      <c r="BL38" s="268"/>
    </row>
    <row r="39" spans="1:64" s="32" customFormat="1" ht="14.25" hidden="1" customHeight="1" x14ac:dyDescent="0.25">
      <c r="A39" s="287">
        <v>230</v>
      </c>
      <c r="B39" s="288"/>
      <c r="C39" s="288"/>
      <c r="D39" s="289" t="s">
        <v>124</v>
      </c>
      <c r="E39" s="290">
        <v>0</v>
      </c>
      <c r="F39" s="291"/>
      <c r="G39" s="293"/>
      <c r="H39" s="291"/>
      <c r="I39" s="292"/>
      <c r="J39" s="290"/>
      <c r="K39" s="278">
        <f t="shared" si="2"/>
        <v>0</v>
      </c>
      <c r="L39" s="294"/>
      <c r="M39" s="334"/>
      <c r="N39" s="284">
        <f t="shared" si="3"/>
        <v>0</v>
      </c>
      <c r="O39" s="285">
        <f t="shared" si="0"/>
        <v>0</v>
      </c>
      <c r="P39" s="286">
        <f t="shared" si="1"/>
        <v>0</v>
      </c>
      <c r="Q39" s="622"/>
      <c r="R39" s="623"/>
      <c r="S39" s="623"/>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row>
    <row r="40" spans="1:64" s="32" customFormat="1" ht="14.25" hidden="1" customHeight="1" x14ac:dyDescent="0.25">
      <c r="A40" s="287">
        <v>231</v>
      </c>
      <c r="B40" s="288"/>
      <c r="C40" s="288"/>
      <c r="D40" s="289" t="s">
        <v>124</v>
      </c>
      <c r="E40" s="290">
        <v>0</v>
      </c>
      <c r="F40" s="291"/>
      <c r="G40" s="293"/>
      <c r="H40" s="291"/>
      <c r="I40" s="292"/>
      <c r="J40" s="290"/>
      <c r="K40" s="278">
        <f t="shared" si="2"/>
        <v>0</v>
      </c>
      <c r="L40" s="294"/>
      <c r="M40" s="334"/>
      <c r="N40" s="284">
        <f t="shared" si="3"/>
        <v>0</v>
      </c>
      <c r="O40" s="285">
        <f t="shared" si="0"/>
        <v>0</v>
      </c>
      <c r="P40" s="286">
        <f t="shared" si="1"/>
        <v>0</v>
      </c>
      <c r="Q40" s="622"/>
      <c r="R40" s="623"/>
      <c r="S40" s="623"/>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8"/>
      <c r="BH40" s="268"/>
      <c r="BI40" s="268"/>
      <c r="BJ40" s="268"/>
      <c r="BK40" s="268"/>
      <c r="BL40" s="268"/>
    </row>
    <row r="41" spans="1:64" s="32" customFormat="1" ht="14.25" hidden="1" customHeight="1" x14ac:dyDescent="0.25">
      <c r="A41" s="287">
        <v>232</v>
      </c>
      <c r="B41" s="288"/>
      <c r="C41" s="288"/>
      <c r="D41" s="289" t="s">
        <v>124</v>
      </c>
      <c r="E41" s="290">
        <v>0</v>
      </c>
      <c r="F41" s="291"/>
      <c r="G41" s="293"/>
      <c r="H41" s="291"/>
      <c r="I41" s="292"/>
      <c r="J41" s="290"/>
      <c r="K41" s="278">
        <f t="shared" si="2"/>
        <v>0</v>
      </c>
      <c r="L41" s="294"/>
      <c r="M41" s="334"/>
      <c r="N41" s="284">
        <f t="shared" si="3"/>
        <v>0</v>
      </c>
      <c r="O41" s="285">
        <f t="shared" si="0"/>
        <v>0</v>
      </c>
      <c r="P41" s="286">
        <f t="shared" si="1"/>
        <v>0</v>
      </c>
      <c r="Q41" s="622"/>
      <c r="R41" s="623"/>
      <c r="S41" s="623"/>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row>
    <row r="42" spans="1:64" s="32" customFormat="1" ht="14.25" hidden="1" customHeight="1" x14ac:dyDescent="0.25">
      <c r="A42" s="287">
        <v>233</v>
      </c>
      <c r="B42" s="288"/>
      <c r="C42" s="288"/>
      <c r="D42" s="289" t="s">
        <v>124</v>
      </c>
      <c r="E42" s="290">
        <v>0</v>
      </c>
      <c r="F42" s="291"/>
      <c r="G42" s="293"/>
      <c r="H42" s="291"/>
      <c r="I42" s="292"/>
      <c r="J42" s="290"/>
      <c r="K42" s="278">
        <f t="shared" si="2"/>
        <v>0</v>
      </c>
      <c r="L42" s="294"/>
      <c r="M42" s="334"/>
      <c r="N42" s="284">
        <f t="shared" si="3"/>
        <v>0</v>
      </c>
      <c r="O42" s="285">
        <f t="shared" ref="O42:O73" si="4">IF(J42-K42&gt;0,J42-K42,0)</f>
        <v>0</v>
      </c>
      <c r="P42" s="286">
        <f t="shared" si="1"/>
        <v>0</v>
      </c>
      <c r="Q42" s="622"/>
      <c r="R42" s="623"/>
      <c r="S42" s="623"/>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c r="BA42" s="268"/>
      <c r="BB42" s="268"/>
      <c r="BC42" s="268"/>
      <c r="BD42" s="268"/>
      <c r="BE42" s="268"/>
      <c r="BF42" s="268"/>
      <c r="BG42" s="268"/>
      <c r="BH42" s="268"/>
      <c r="BI42" s="268"/>
      <c r="BJ42" s="268"/>
      <c r="BK42" s="268"/>
      <c r="BL42" s="268"/>
    </row>
    <row r="43" spans="1:64" s="32" customFormat="1" ht="14.25" hidden="1" customHeight="1" x14ac:dyDescent="0.25">
      <c r="A43" s="287">
        <v>234</v>
      </c>
      <c r="B43" s="288"/>
      <c r="C43" s="288"/>
      <c r="D43" s="289" t="s">
        <v>124</v>
      </c>
      <c r="E43" s="290">
        <v>0</v>
      </c>
      <c r="F43" s="291"/>
      <c r="G43" s="293"/>
      <c r="H43" s="291"/>
      <c r="I43" s="292"/>
      <c r="J43" s="290"/>
      <c r="K43" s="278">
        <f t="shared" si="2"/>
        <v>0</v>
      </c>
      <c r="L43" s="294"/>
      <c r="M43" s="334"/>
      <c r="N43" s="284">
        <f t="shared" si="3"/>
        <v>0</v>
      </c>
      <c r="O43" s="285">
        <f t="shared" si="4"/>
        <v>0</v>
      </c>
      <c r="P43" s="286">
        <f t="shared" si="1"/>
        <v>0</v>
      </c>
      <c r="Q43" s="622"/>
      <c r="R43" s="623"/>
      <c r="S43" s="623"/>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268"/>
      <c r="AW43" s="268"/>
      <c r="AX43" s="268"/>
      <c r="AY43" s="268"/>
      <c r="AZ43" s="268"/>
      <c r="BA43" s="268"/>
      <c r="BB43" s="268"/>
      <c r="BC43" s="268"/>
      <c r="BD43" s="268"/>
      <c r="BE43" s="268"/>
      <c r="BF43" s="268"/>
      <c r="BG43" s="268"/>
      <c r="BH43" s="268"/>
      <c r="BI43" s="268"/>
      <c r="BJ43" s="268"/>
      <c r="BK43" s="268"/>
      <c r="BL43" s="268"/>
    </row>
    <row r="44" spans="1:64" s="32" customFormat="1" ht="14.25" hidden="1" customHeight="1" x14ac:dyDescent="0.25">
      <c r="A44" s="287">
        <v>235</v>
      </c>
      <c r="B44" s="288"/>
      <c r="C44" s="288"/>
      <c r="D44" s="289" t="s">
        <v>124</v>
      </c>
      <c r="E44" s="290">
        <v>0</v>
      </c>
      <c r="F44" s="291"/>
      <c r="G44" s="293"/>
      <c r="H44" s="291"/>
      <c r="I44" s="292"/>
      <c r="J44" s="290"/>
      <c r="K44" s="278">
        <f t="shared" si="2"/>
        <v>0</v>
      </c>
      <c r="L44" s="294"/>
      <c r="M44" s="334"/>
      <c r="N44" s="284">
        <f t="shared" si="3"/>
        <v>0</v>
      </c>
      <c r="O44" s="285">
        <f t="shared" si="4"/>
        <v>0</v>
      </c>
      <c r="P44" s="286">
        <f t="shared" si="1"/>
        <v>0</v>
      </c>
      <c r="Q44" s="622"/>
      <c r="R44" s="623"/>
      <c r="S44" s="623"/>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8"/>
      <c r="AX44" s="268"/>
      <c r="AY44" s="268"/>
      <c r="AZ44" s="268"/>
      <c r="BA44" s="268"/>
      <c r="BB44" s="268"/>
      <c r="BC44" s="268"/>
      <c r="BD44" s="268"/>
      <c r="BE44" s="268"/>
      <c r="BF44" s="268"/>
      <c r="BG44" s="268"/>
      <c r="BH44" s="268"/>
      <c r="BI44" s="268"/>
      <c r="BJ44" s="268"/>
      <c r="BK44" s="268"/>
      <c r="BL44" s="268"/>
    </row>
    <row r="45" spans="1:64" s="32" customFormat="1" ht="14.25" hidden="1" customHeight="1" x14ac:dyDescent="0.25">
      <c r="A45" s="287">
        <v>236</v>
      </c>
      <c r="B45" s="288"/>
      <c r="C45" s="288"/>
      <c r="D45" s="289" t="s">
        <v>124</v>
      </c>
      <c r="E45" s="290">
        <v>0</v>
      </c>
      <c r="F45" s="291"/>
      <c r="G45" s="293"/>
      <c r="H45" s="291"/>
      <c r="I45" s="292"/>
      <c r="J45" s="290"/>
      <c r="K45" s="278">
        <f t="shared" si="2"/>
        <v>0</v>
      </c>
      <c r="L45" s="294"/>
      <c r="M45" s="334"/>
      <c r="N45" s="284">
        <f t="shared" si="3"/>
        <v>0</v>
      </c>
      <c r="O45" s="285">
        <f t="shared" si="4"/>
        <v>0</v>
      </c>
      <c r="P45" s="286">
        <f t="shared" si="1"/>
        <v>0</v>
      </c>
      <c r="Q45" s="622"/>
      <c r="R45" s="623"/>
      <c r="S45" s="623"/>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c r="BA45" s="268"/>
      <c r="BB45" s="268"/>
      <c r="BC45" s="268"/>
      <c r="BD45" s="268"/>
      <c r="BE45" s="268"/>
      <c r="BF45" s="268"/>
      <c r="BG45" s="268"/>
      <c r="BH45" s="268"/>
      <c r="BI45" s="268"/>
      <c r="BJ45" s="268"/>
      <c r="BK45" s="268"/>
      <c r="BL45" s="268"/>
    </row>
    <row r="46" spans="1:64" s="32" customFormat="1" ht="14.25" hidden="1" customHeight="1" x14ac:dyDescent="0.25">
      <c r="A46" s="287">
        <v>237</v>
      </c>
      <c r="B46" s="288"/>
      <c r="C46" s="288"/>
      <c r="D46" s="289" t="s">
        <v>124</v>
      </c>
      <c r="E46" s="290">
        <v>0</v>
      </c>
      <c r="F46" s="291"/>
      <c r="G46" s="293"/>
      <c r="H46" s="291"/>
      <c r="I46" s="292"/>
      <c r="J46" s="290"/>
      <c r="K46" s="278">
        <f t="shared" si="2"/>
        <v>0</v>
      </c>
      <c r="L46" s="294"/>
      <c r="M46" s="334"/>
      <c r="N46" s="284">
        <f t="shared" si="3"/>
        <v>0</v>
      </c>
      <c r="O46" s="285">
        <f t="shared" si="4"/>
        <v>0</v>
      </c>
      <c r="P46" s="286">
        <f t="shared" si="1"/>
        <v>0</v>
      </c>
      <c r="Q46" s="622"/>
      <c r="R46" s="623"/>
      <c r="S46" s="623"/>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c r="BA46" s="268"/>
      <c r="BB46" s="268"/>
      <c r="BC46" s="268"/>
      <c r="BD46" s="268"/>
      <c r="BE46" s="268"/>
      <c r="BF46" s="268"/>
      <c r="BG46" s="268"/>
      <c r="BH46" s="268"/>
      <c r="BI46" s="268"/>
      <c r="BJ46" s="268"/>
      <c r="BK46" s="268"/>
      <c r="BL46" s="268"/>
    </row>
    <row r="47" spans="1:64" s="32" customFormat="1" ht="14.25" hidden="1" customHeight="1" x14ac:dyDescent="0.25">
      <c r="A47" s="287">
        <v>238</v>
      </c>
      <c r="B47" s="288"/>
      <c r="C47" s="288"/>
      <c r="D47" s="289" t="s">
        <v>124</v>
      </c>
      <c r="E47" s="290">
        <v>0</v>
      </c>
      <c r="F47" s="291"/>
      <c r="G47" s="293"/>
      <c r="H47" s="291"/>
      <c r="I47" s="292"/>
      <c r="J47" s="290"/>
      <c r="K47" s="278">
        <f t="shared" si="2"/>
        <v>0</v>
      </c>
      <c r="L47" s="294"/>
      <c r="M47" s="334"/>
      <c r="N47" s="284">
        <f t="shared" si="3"/>
        <v>0</v>
      </c>
      <c r="O47" s="285">
        <f t="shared" si="4"/>
        <v>0</v>
      </c>
      <c r="P47" s="286">
        <f t="shared" si="1"/>
        <v>0</v>
      </c>
      <c r="Q47" s="622"/>
      <c r="R47" s="623"/>
      <c r="S47" s="623"/>
      <c r="T47" s="268"/>
      <c r="U47" s="268"/>
      <c r="V47" s="268"/>
      <c r="W47" s="268"/>
      <c r="X47" s="268"/>
      <c r="Y47" s="268"/>
      <c r="Z47" s="268"/>
      <c r="AA47" s="268"/>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8"/>
      <c r="AY47" s="268"/>
      <c r="AZ47" s="268"/>
      <c r="BA47" s="268"/>
      <c r="BB47" s="268"/>
      <c r="BC47" s="268"/>
      <c r="BD47" s="268"/>
      <c r="BE47" s="268"/>
      <c r="BF47" s="268"/>
      <c r="BG47" s="268"/>
      <c r="BH47" s="268"/>
      <c r="BI47" s="268"/>
      <c r="BJ47" s="268"/>
      <c r="BK47" s="268"/>
      <c r="BL47" s="268"/>
    </row>
    <row r="48" spans="1:64" s="32" customFormat="1" ht="14.25" hidden="1" customHeight="1" x14ac:dyDescent="0.25">
      <c r="A48" s="287">
        <v>239</v>
      </c>
      <c r="B48" s="288"/>
      <c r="C48" s="288"/>
      <c r="D48" s="289" t="s">
        <v>124</v>
      </c>
      <c r="E48" s="290">
        <v>0</v>
      </c>
      <c r="F48" s="291"/>
      <c r="G48" s="293"/>
      <c r="H48" s="291"/>
      <c r="I48" s="292"/>
      <c r="J48" s="290"/>
      <c r="K48" s="278">
        <f t="shared" si="2"/>
        <v>0</v>
      </c>
      <c r="L48" s="294"/>
      <c r="M48" s="334"/>
      <c r="N48" s="284">
        <f t="shared" si="3"/>
        <v>0</v>
      </c>
      <c r="O48" s="285">
        <f t="shared" si="4"/>
        <v>0</v>
      </c>
      <c r="P48" s="286">
        <f t="shared" si="1"/>
        <v>0</v>
      </c>
      <c r="Q48" s="622"/>
      <c r="R48" s="623"/>
      <c r="S48" s="623"/>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8"/>
      <c r="BB48" s="268"/>
      <c r="BC48" s="268"/>
      <c r="BD48" s="268"/>
      <c r="BE48" s="268"/>
      <c r="BF48" s="268"/>
      <c r="BG48" s="268"/>
      <c r="BH48" s="268"/>
      <c r="BI48" s="268"/>
      <c r="BJ48" s="268"/>
      <c r="BK48" s="268"/>
      <c r="BL48" s="268"/>
    </row>
    <row r="49" spans="1:64" s="32" customFormat="1" ht="14.25" hidden="1" customHeight="1" x14ac:dyDescent="0.25">
      <c r="A49" s="287">
        <v>240</v>
      </c>
      <c r="B49" s="288"/>
      <c r="C49" s="288"/>
      <c r="D49" s="289" t="s">
        <v>124</v>
      </c>
      <c r="E49" s="290">
        <v>0</v>
      </c>
      <c r="F49" s="291"/>
      <c r="G49" s="293"/>
      <c r="H49" s="291"/>
      <c r="I49" s="292"/>
      <c r="J49" s="290"/>
      <c r="K49" s="278">
        <f t="shared" si="2"/>
        <v>0</v>
      </c>
      <c r="L49" s="294"/>
      <c r="M49" s="334"/>
      <c r="N49" s="284">
        <f t="shared" si="3"/>
        <v>0</v>
      </c>
      <c r="O49" s="285">
        <f t="shared" si="4"/>
        <v>0</v>
      </c>
      <c r="P49" s="286">
        <f t="shared" si="1"/>
        <v>0</v>
      </c>
      <c r="Q49" s="622"/>
      <c r="R49" s="623"/>
      <c r="S49" s="623"/>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row>
    <row r="50" spans="1:64" s="32" customFormat="1" ht="14.25" hidden="1" customHeight="1" x14ac:dyDescent="0.25">
      <c r="A50" s="287">
        <v>241</v>
      </c>
      <c r="B50" s="288"/>
      <c r="C50" s="288"/>
      <c r="D50" s="289" t="s">
        <v>124</v>
      </c>
      <c r="E50" s="290">
        <v>0</v>
      </c>
      <c r="F50" s="291"/>
      <c r="G50" s="293"/>
      <c r="H50" s="291"/>
      <c r="I50" s="292"/>
      <c r="J50" s="290"/>
      <c r="K50" s="278">
        <f t="shared" si="2"/>
        <v>0</v>
      </c>
      <c r="L50" s="294"/>
      <c r="M50" s="334"/>
      <c r="N50" s="284">
        <f t="shared" si="3"/>
        <v>0</v>
      </c>
      <c r="O50" s="285">
        <f t="shared" si="4"/>
        <v>0</v>
      </c>
      <c r="P50" s="286">
        <f t="shared" si="1"/>
        <v>0</v>
      </c>
      <c r="Q50" s="622"/>
      <c r="R50" s="623"/>
      <c r="S50" s="623"/>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row>
    <row r="51" spans="1:64" s="32" customFormat="1" ht="14.25" hidden="1" customHeight="1" x14ac:dyDescent="0.25">
      <c r="A51" s="287">
        <v>242</v>
      </c>
      <c r="B51" s="288"/>
      <c r="C51" s="288"/>
      <c r="D51" s="289" t="s">
        <v>124</v>
      </c>
      <c r="E51" s="290">
        <v>0</v>
      </c>
      <c r="F51" s="291"/>
      <c r="G51" s="293"/>
      <c r="H51" s="291"/>
      <c r="I51" s="292"/>
      <c r="J51" s="290"/>
      <c r="K51" s="278">
        <f t="shared" si="2"/>
        <v>0</v>
      </c>
      <c r="L51" s="294"/>
      <c r="M51" s="334"/>
      <c r="N51" s="284">
        <f t="shared" si="3"/>
        <v>0</v>
      </c>
      <c r="O51" s="285">
        <f t="shared" si="4"/>
        <v>0</v>
      </c>
      <c r="P51" s="286">
        <f t="shared" si="1"/>
        <v>0</v>
      </c>
      <c r="Q51" s="622"/>
      <c r="R51" s="623"/>
      <c r="S51" s="623"/>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row>
    <row r="52" spans="1:64" s="32" customFormat="1" ht="14.25" hidden="1" customHeight="1" x14ac:dyDescent="0.25">
      <c r="A52" s="287">
        <v>243</v>
      </c>
      <c r="B52" s="288"/>
      <c r="C52" s="288"/>
      <c r="D52" s="289" t="s">
        <v>124</v>
      </c>
      <c r="E52" s="290">
        <v>0</v>
      </c>
      <c r="F52" s="291"/>
      <c r="G52" s="293"/>
      <c r="H52" s="291"/>
      <c r="I52" s="292"/>
      <c r="J52" s="290"/>
      <c r="K52" s="278">
        <f t="shared" si="2"/>
        <v>0</v>
      </c>
      <c r="L52" s="294"/>
      <c r="M52" s="334"/>
      <c r="N52" s="284">
        <f t="shared" si="3"/>
        <v>0</v>
      </c>
      <c r="O52" s="285">
        <f t="shared" si="4"/>
        <v>0</v>
      </c>
      <c r="P52" s="286">
        <f t="shared" si="1"/>
        <v>0</v>
      </c>
      <c r="Q52" s="622"/>
      <c r="R52" s="623"/>
      <c r="S52" s="623"/>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row>
    <row r="53" spans="1:64" s="32" customFormat="1" ht="14.25" hidden="1" customHeight="1" x14ac:dyDescent="0.25">
      <c r="A53" s="287">
        <v>244</v>
      </c>
      <c r="B53" s="288"/>
      <c r="C53" s="288"/>
      <c r="D53" s="289" t="s">
        <v>124</v>
      </c>
      <c r="E53" s="290">
        <v>0</v>
      </c>
      <c r="F53" s="291"/>
      <c r="G53" s="293"/>
      <c r="H53" s="291"/>
      <c r="I53" s="292"/>
      <c r="J53" s="290"/>
      <c r="K53" s="278">
        <f t="shared" si="2"/>
        <v>0</v>
      </c>
      <c r="L53" s="294"/>
      <c r="M53" s="334"/>
      <c r="N53" s="284">
        <f t="shared" si="3"/>
        <v>0</v>
      </c>
      <c r="O53" s="285">
        <f t="shared" si="4"/>
        <v>0</v>
      </c>
      <c r="P53" s="286">
        <f t="shared" si="1"/>
        <v>0</v>
      </c>
      <c r="Q53" s="622"/>
      <c r="R53" s="623"/>
      <c r="S53" s="623"/>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row>
    <row r="54" spans="1:64" s="32" customFormat="1" ht="14.25" hidden="1" customHeight="1" x14ac:dyDescent="0.25">
      <c r="A54" s="287">
        <v>245</v>
      </c>
      <c r="B54" s="288"/>
      <c r="C54" s="288"/>
      <c r="D54" s="289" t="s">
        <v>124</v>
      </c>
      <c r="E54" s="290">
        <v>0</v>
      </c>
      <c r="F54" s="291"/>
      <c r="G54" s="293"/>
      <c r="H54" s="291"/>
      <c r="I54" s="292"/>
      <c r="J54" s="290"/>
      <c r="K54" s="278">
        <f t="shared" si="2"/>
        <v>0</v>
      </c>
      <c r="L54" s="294"/>
      <c r="M54" s="334"/>
      <c r="N54" s="284">
        <f t="shared" si="3"/>
        <v>0</v>
      </c>
      <c r="O54" s="285">
        <f t="shared" si="4"/>
        <v>0</v>
      </c>
      <c r="P54" s="286">
        <f t="shared" si="1"/>
        <v>0</v>
      </c>
      <c r="Q54" s="622"/>
      <c r="R54" s="623"/>
      <c r="S54" s="623"/>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row>
    <row r="55" spans="1:64" s="32" customFormat="1" ht="14.25" hidden="1" customHeight="1" x14ac:dyDescent="0.25">
      <c r="A55" s="287">
        <v>246</v>
      </c>
      <c r="B55" s="288"/>
      <c r="C55" s="288"/>
      <c r="D55" s="289" t="s">
        <v>124</v>
      </c>
      <c r="E55" s="290">
        <v>0</v>
      </c>
      <c r="F55" s="291"/>
      <c r="G55" s="293"/>
      <c r="H55" s="291"/>
      <c r="I55" s="292"/>
      <c r="J55" s="290"/>
      <c r="K55" s="278">
        <f t="shared" si="2"/>
        <v>0</v>
      </c>
      <c r="L55" s="294"/>
      <c r="M55" s="334"/>
      <c r="N55" s="284">
        <f t="shared" si="3"/>
        <v>0</v>
      </c>
      <c r="O55" s="285">
        <f t="shared" si="4"/>
        <v>0</v>
      </c>
      <c r="P55" s="286">
        <f t="shared" si="1"/>
        <v>0</v>
      </c>
      <c r="Q55" s="622"/>
      <c r="R55" s="623"/>
      <c r="S55" s="623"/>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268"/>
      <c r="BA55" s="268"/>
      <c r="BB55" s="268"/>
      <c r="BC55" s="268"/>
      <c r="BD55" s="268"/>
      <c r="BE55" s="268"/>
      <c r="BF55" s="268"/>
      <c r="BG55" s="268"/>
      <c r="BH55" s="268"/>
      <c r="BI55" s="268"/>
      <c r="BJ55" s="268"/>
      <c r="BK55" s="268"/>
      <c r="BL55" s="268"/>
    </row>
    <row r="56" spans="1:64" s="32" customFormat="1" ht="14.25" hidden="1" customHeight="1" x14ac:dyDescent="0.25">
      <c r="A56" s="287">
        <v>247</v>
      </c>
      <c r="B56" s="288"/>
      <c r="C56" s="288"/>
      <c r="D56" s="289" t="s">
        <v>124</v>
      </c>
      <c r="E56" s="290">
        <v>0</v>
      </c>
      <c r="F56" s="291"/>
      <c r="G56" s="293"/>
      <c r="H56" s="291"/>
      <c r="I56" s="292"/>
      <c r="J56" s="290"/>
      <c r="K56" s="278">
        <f t="shared" si="2"/>
        <v>0</v>
      </c>
      <c r="L56" s="294"/>
      <c r="M56" s="334"/>
      <c r="N56" s="284">
        <f t="shared" si="3"/>
        <v>0</v>
      </c>
      <c r="O56" s="285">
        <f t="shared" si="4"/>
        <v>0</v>
      </c>
      <c r="P56" s="286">
        <f t="shared" si="1"/>
        <v>0</v>
      </c>
      <c r="Q56" s="622"/>
      <c r="R56" s="623"/>
      <c r="S56" s="623"/>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row>
    <row r="57" spans="1:64" s="32" customFormat="1" ht="14.25" hidden="1" customHeight="1" x14ac:dyDescent="0.25">
      <c r="A57" s="287">
        <v>248</v>
      </c>
      <c r="B57" s="288"/>
      <c r="C57" s="288"/>
      <c r="D57" s="289" t="s">
        <v>124</v>
      </c>
      <c r="E57" s="290">
        <v>0</v>
      </c>
      <c r="F57" s="291"/>
      <c r="G57" s="293"/>
      <c r="H57" s="291"/>
      <c r="I57" s="292"/>
      <c r="J57" s="290"/>
      <c r="K57" s="278">
        <f t="shared" si="2"/>
        <v>0</v>
      </c>
      <c r="L57" s="294"/>
      <c r="M57" s="334"/>
      <c r="N57" s="284">
        <f t="shared" si="3"/>
        <v>0</v>
      </c>
      <c r="O57" s="285">
        <f t="shared" si="4"/>
        <v>0</v>
      </c>
      <c r="P57" s="286">
        <f t="shared" si="1"/>
        <v>0</v>
      </c>
      <c r="Q57" s="622"/>
      <c r="R57" s="623"/>
      <c r="S57" s="623"/>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row>
    <row r="58" spans="1:64" s="32" customFormat="1" ht="14.25" hidden="1" customHeight="1" x14ac:dyDescent="0.25">
      <c r="A58" s="287">
        <v>249</v>
      </c>
      <c r="B58" s="288"/>
      <c r="C58" s="288"/>
      <c r="D58" s="289" t="s">
        <v>124</v>
      </c>
      <c r="E58" s="290">
        <v>0</v>
      </c>
      <c r="F58" s="291"/>
      <c r="G58" s="293"/>
      <c r="H58" s="291"/>
      <c r="I58" s="292"/>
      <c r="J58" s="290"/>
      <c r="K58" s="278">
        <f t="shared" si="2"/>
        <v>0</v>
      </c>
      <c r="L58" s="294"/>
      <c r="M58" s="334"/>
      <c r="N58" s="284">
        <f t="shared" si="3"/>
        <v>0</v>
      </c>
      <c r="O58" s="285">
        <f t="shared" si="4"/>
        <v>0</v>
      </c>
      <c r="P58" s="286">
        <f t="shared" si="1"/>
        <v>0</v>
      </c>
      <c r="Q58" s="622"/>
      <c r="R58" s="623"/>
      <c r="S58" s="623"/>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row>
    <row r="59" spans="1:64" s="32" customFormat="1" ht="14.25" hidden="1" customHeight="1" x14ac:dyDescent="0.25">
      <c r="A59" s="287">
        <v>250</v>
      </c>
      <c r="B59" s="288"/>
      <c r="C59" s="288"/>
      <c r="D59" s="289" t="s">
        <v>124</v>
      </c>
      <c r="E59" s="290">
        <v>0</v>
      </c>
      <c r="F59" s="291"/>
      <c r="G59" s="293"/>
      <c r="H59" s="291"/>
      <c r="I59" s="292"/>
      <c r="J59" s="290"/>
      <c r="K59" s="278">
        <f t="shared" si="2"/>
        <v>0</v>
      </c>
      <c r="L59" s="294"/>
      <c r="M59" s="334"/>
      <c r="N59" s="284">
        <f t="shared" si="3"/>
        <v>0</v>
      </c>
      <c r="O59" s="285">
        <f t="shared" si="4"/>
        <v>0</v>
      </c>
      <c r="P59" s="286">
        <f t="shared" si="1"/>
        <v>0</v>
      </c>
      <c r="Q59" s="622"/>
      <c r="R59" s="623"/>
      <c r="S59" s="623"/>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row>
    <row r="60" spans="1:64" s="32" customFormat="1" ht="14.25" hidden="1" customHeight="1" x14ac:dyDescent="0.25">
      <c r="A60" s="287">
        <v>251</v>
      </c>
      <c r="B60" s="288"/>
      <c r="C60" s="288"/>
      <c r="D60" s="289" t="s">
        <v>124</v>
      </c>
      <c r="E60" s="290">
        <v>0</v>
      </c>
      <c r="F60" s="291"/>
      <c r="G60" s="293"/>
      <c r="H60" s="291"/>
      <c r="I60" s="292"/>
      <c r="J60" s="290"/>
      <c r="K60" s="278">
        <f t="shared" si="2"/>
        <v>0</v>
      </c>
      <c r="L60" s="294"/>
      <c r="M60" s="334"/>
      <c r="N60" s="284">
        <f t="shared" si="3"/>
        <v>0</v>
      </c>
      <c r="O60" s="285">
        <f t="shared" si="4"/>
        <v>0</v>
      </c>
      <c r="P60" s="286">
        <f t="shared" si="1"/>
        <v>0</v>
      </c>
      <c r="Q60" s="622"/>
      <c r="R60" s="623"/>
      <c r="S60" s="623"/>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row>
    <row r="61" spans="1:64" s="32" customFormat="1" ht="14.25" hidden="1" customHeight="1" x14ac:dyDescent="0.25">
      <c r="A61" s="287">
        <v>252</v>
      </c>
      <c r="B61" s="288"/>
      <c r="C61" s="288"/>
      <c r="D61" s="289" t="s">
        <v>124</v>
      </c>
      <c r="E61" s="290">
        <v>0</v>
      </c>
      <c r="F61" s="291"/>
      <c r="G61" s="293"/>
      <c r="H61" s="291"/>
      <c r="I61" s="292"/>
      <c r="J61" s="290"/>
      <c r="K61" s="278">
        <f t="shared" si="2"/>
        <v>0</v>
      </c>
      <c r="L61" s="294"/>
      <c r="M61" s="334"/>
      <c r="N61" s="284">
        <f t="shared" si="3"/>
        <v>0</v>
      </c>
      <c r="O61" s="285">
        <f t="shared" si="4"/>
        <v>0</v>
      </c>
      <c r="P61" s="286">
        <f t="shared" si="1"/>
        <v>0</v>
      </c>
      <c r="Q61" s="622"/>
      <c r="R61" s="623"/>
      <c r="S61" s="623"/>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c r="BA61" s="268"/>
      <c r="BB61" s="268"/>
      <c r="BC61" s="268"/>
      <c r="BD61" s="268"/>
      <c r="BE61" s="268"/>
      <c r="BF61" s="268"/>
      <c r="BG61" s="268"/>
      <c r="BH61" s="268"/>
      <c r="BI61" s="268"/>
      <c r="BJ61" s="268"/>
      <c r="BK61" s="268"/>
      <c r="BL61" s="268"/>
    </row>
    <row r="62" spans="1:64" s="32" customFormat="1" ht="14.25" hidden="1" customHeight="1" x14ac:dyDescent="0.25">
      <c r="A62" s="287">
        <v>253</v>
      </c>
      <c r="B62" s="288"/>
      <c r="C62" s="288"/>
      <c r="D62" s="289" t="s">
        <v>124</v>
      </c>
      <c r="E62" s="290">
        <v>0</v>
      </c>
      <c r="F62" s="291"/>
      <c r="G62" s="293"/>
      <c r="H62" s="291"/>
      <c r="I62" s="292"/>
      <c r="J62" s="290"/>
      <c r="K62" s="278">
        <f t="shared" si="2"/>
        <v>0</v>
      </c>
      <c r="L62" s="294"/>
      <c r="M62" s="334"/>
      <c r="N62" s="284">
        <f t="shared" si="3"/>
        <v>0</v>
      </c>
      <c r="O62" s="285">
        <f t="shared" si="4"/>
        <v>0</v>
      </c>
      <c r="P62" s="286">
        <f t="shared" si="1"/>
        <v>0</v>
      </c>
      <c r="Q62" s="622"/>
      <c r="R62" s="623"/>
      <c r="S62" s="623"/>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268"/>
      <c r="AW62" s="268"/>
      <c r="AX62" s="268"/>
      <c r="AY62" s="268"/>
      <c r="AZ62" s="268"/>
      <c r="BA62" s="268"/>
      <c r="BB62" s="268"/>
      <c r="BC62" s="268"/>
      <c r="BD62" s="268"/>
      <c r="BE62" s="268"/>
      <c r="BF62" s="268"/>
      <c r="BG62" s="268"/>
      <c r="BH62" s="268"/>
      <c r="BI62" s="268"/>
      <c r="BJ62" s="268"/>
      <c r="BK62" s="268"/>
      <c r="BL62" s="268"/>
    </row>
    <row r="63" spans="1:64" s="32" customFormat="1" ht="14.25" hidden="1" customHeight="1" x14ac:dyDescent="0.25">
      <c r="A63" s="287">
        <v>254</v>
      </c>
      <c r="B63" s="288"/>
      <c r="C63" s="288"/>
      <c r="D63" s="289" t="s">
        <v>124</v>
      </c>
      <c r="E63" s="290">
        <v>0</v>
      </c>
      <c r="F63" s="291"/>
      <c r="G63" s="293"/>
      <c r="H63" s="291"/>
      <c r="I63" s="292"/>
      <c r="J63" s="290"/>
      <c r="K63" s="278">
        <f t="shared" si="2"/>
        <v>0</v>
      </c>
      <c r="L63" s="294"/>
      <c r="M63" s="334"/>
      <c r="N63" s="284">
        <f t="shared" si="3"/>
        <v>0</v>
      </c>
      <c r="O63" s="285">
        <f t="shared" si="4"/>
        <v>0</v>
      </c>
      <c r="P63" s="286">
        <f t="shared" si="1"/>
        <v>0</v>
      </c>
      <c r="Q63" s="622"/>
      <c r="R63" s="623"/>
      <c r="S63" s="623"/>
      <c r="T63" s="268"/>
      <c r="U63" s="268"/>
      <c r="V63" s="268"/>
      <c r="W63" s="268"/>
      <c r="X63" s="268"/>
      <c r="Y63" s="268"/>
      <c r="Z63" s="268"/>
      <c r="AA63" s="268"/>
      <c r="AB63" s="268"/>
      <c r="AC63" s="268"/>
      <c r="AD63" s="268"/>
      <c r="AE63" s="268"/>
      <c r="AF63" s="268"/>
      <c r="AG63" s="268"/>
      <c r="AH63" s="268"/>
      <c r="AI63" s="268"/>
      <c r="AJ63" s="268"/>
      <c r="AK63" s="268"/>
      <c r="AL63" s="268"/>
      <c r="AM63" s="268"/>
      <c r="AN63" s="268"/>
      <c r="AO63" s="268"/>
      <c r="AP63" s="268"/>
      <c r="AQ63" s="268"/>
      <c r="AR63" s="268"/>
      <c r="AS63" s="268"/>
      <c r="AT63" s="268"/>
      <c r="AU63" s="268"/>
      <c r="AV63" s="268"/>
      <c r="AW63" s="268"/>
      <c r="AX63" s="268"/>
      <c r="AY63" s="268"/>
      <c r="AZ63" s="268"/>
      <c r="BA63" s="268"/>
      <c r="BB63" s="268"/>
      <c r="BC63" s="268"/>
      <c r="BD63" s="268"/>
      <c r="BE63" s="268"/>
      <c r="BF63" s="268"/>
      <c r="BG63" s="268"/>
      <c r="BH63" s="268"/>
      <c r="BI63" s="268"/>
      <c r="BJ63" s="268"/>
      <c r="BK63" s="268"/>
      <c r="BL63" s="268"/>
    </row>
    <row r="64" spans="1:64" s="32" customFormat="1" ht="14.25" hidden="1" customHeight="1" x14ac:dyDescent="0.25">
      <c r="A64" s="287">
        <v>255</v>
      </c>
      <c r="B64" s="288"/>
      <c r="C64" s="288"/>
      <c r="D64" s="289" t="s">
        <v>124</v>
      </c>
      <c r="E64" s="290">
        <v>0</v>
      </c>
      <c r="F64" s="291"/>
      <c r="G64" s="293"/>
      <c r="H64" s="291"/>
      <c r="I64" s="292"/>
      <c r="J64" s="290"/>
      <c r="K64" s="278">
        <f t="shared" si="2"/>
        <v>0</v>
      </c>
      <c r="L64" s="294"/>
      <c r="M64" s="334"/>
      <c r="N64" s="284">
        <f t="shared" si="3"/>
        <v>0</v>
      </c>
      <c r="O64" s="285">
        <f t="shared" si="4"/>
        <v>0</v>
      </c>
      <c r="P64" s="286">
        <f t="shared" si="1"/>
        <v>0</v>
      </c>
      <c r="Q64" s="622"/>
      <c r="R64" s="623"/>
      <c r="S64" s="623"/>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c r="AY64" s="268"/>
      <c r="AZ64" s="268"/>
      <c r="BA64" s="268"/>
      <c r="BB64" s="268"/>
      <c r="BC64" s="268"/>
      <c r="BD64" s="268"/>
      <c r="BE64" s="268"/>
      <c r="BF64" s="268"/>
      <c r="BG64" s="268"/>
      <c r="BH64" s="268"/>
      <c r="BI64" s="268"/>
      <c r="BJ64" s="268"/>
      <c r="BK64" s="268"/>
      <c r="BL64" s="268"/>
    </row>
    <row r="65" spans="1:64" s="32" customFormat="1" ht="14.25" hidden="1" customHeight="1" x14ac:dyDescent="0.25">
      <c r="A65" s="287">
        <v>256</v>
      </c>
      <c r="B65" s="288"/>
      <c r="C65" s="288"/>
      <c r="D65" s="289" t="s">
        <v>124</v>
      </c>
      <c r="E65" s="290">
        <v>0</v>
      </c>
      <c r="F65" s="291"/>
      <c r="G65" s="293"/>
      <c r="H65" s="291"/>
      <c r="I65" s="292"/>
      <c r="J65" s="290"/>
      <c r="K65" s="278">
        <f t="shared" si="2"/>
        <v>0</v>
      </c>
      <c r="L65" s="294"/>
      <c r="M65" s="334"/>
      <c r="N65" s="284">
        <f t="shared" si="3"/>
        <v>0</v>
      </c>
      <c r="O65" s="285">
        <f t="shared" si="4"/>
        <v>0</v>
      </c>
      <c r="P65" s="286">
        <f t="shared" si="1"/>
        <v>0</v>
      </c>
      <c r="Q65" s="622"/>
      <c r="R65" s="623"/>
      <c r="S65" s="623"/>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row>
    <row r="66" spans="1:64" s="32" customFormat="1" ht="14.25" hidden="1" customHeight="1" x14ac:dyDescent="0.25">
      <c r="A66" s="287">
        <v>257</v>
      </c>
      <c r="B66" s="288"/>
      <c r="C66" s="288"/>
      <c r="D66" s="289" t="s">
        <v>124</v>
      </c>
      <c r="E66" s="290">
        <v>0</v>
      </c>
      <c r="F66" s="291"/>
      <c r="G66" s="293"/>
      <c r="H66" s="291"/>
      <c r="I66" s="292"/>
      <c r="J66" s="290"/>
      <c r="K66" s="278">
        <f t="shared" si="2"/>
        <v>0</v>
      </c>
      <c r="L66" s="294"/>
      <c r="M66" s="334"/>
      <c r="N66" s="284">
        <f t="shared" si="3"/>
        <v>0</v>
      </c>
      <c r="O66" s="285">
        <f t="shared" si="4"/>
        <v>0</v>
      </c>
      <c r="P66" s="286">
        <f t="shared" si="1"/>
        <v>0</v>
      </c>
      <c r="Q66" s="622"/>
      <c r="R66" s="623"/>
      <c r="S66" s="623"/>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row>
    <row r="67" spans="1:64" s="32" customFormat="1" ht="14.25" hidden="1" customHeight="1" x14ac:dyDescent="0.25">
      <c r="A67" s="287">
        <v>258</v>
      </c>
      <c r="B67" s="288"/>
      <c r="C67" s="288"/>
      <c r="D67" s="289" t="s">
        <v>124</v>
      </c>
      <c r="E67" s="290">
        <v>0</v>
      </c>
      <c r="F67" s="291"/>
      <c r="G67" s="293"/>
      <c r="H67" s="291"/>
      <c r="I67" s="292"/>
      <c r="J67" s="290"/>
      <c r="K67" s="278">
        <f t="shared" si="2"/>
        <v>0</v>
      </c>
      <c r="L67" s="294"/>
      <c r="M67" s="334"/>
      <c r="N67" s="284">
        <f t="shared" si="3"/>
        <v>0</v>
      </c>
      <c r="O67" s="285">
        <f t="shared" si="4"/>
        <v>0</v>
      </c>
      <c r="P67" s="286">
        <f t="shared" si="1"/>
        <v>0</v>
      </c>
      <c r="Q67" s="622"/>
      <c r="R67" s="623"/>
      <c r="S67" s="623"/>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8"/>
      <c r="AU67" s="268"/>
      <c r="AV67" s="268"/>
      <c r="AW67" s="268"/>
      <c r="AX67" s="268"/>
      <c r="AY67" s="268"/>
      <c r="AZ67" s="268"/>
      <c r="BA67" s="268"/>
      <c r="BB67" s="268"/>
      <c r="BC67" s="268"/>
      <c r="BD67" s="268"/>
      <c r="BE67" s="268"/>
      <c r="BF67" s="268"/>
      <c r="BG67" s="268"/>
      <c r="BH67" s="268"/>
      <c r="BI67" s="268"/>
      <c r="BJ67" s="268"/>
      <c r="BK67" s="268"/>
      <c r="BL67" s="268"/>
    </row>
    <row r="68" spans="1:64" s="32" customFormat="1" ht="14.25" hidden="1" customHeight="1" x14ac:dyDescent="0.25">
      <c r="A68" s="287">
        <v>259</v>
      </c>
      <c r="B68" s="288"/>
      <c r="C68" s="288"/>
      <c r="D68" s="289" t="s">
        <v>124</v>
      </c>
      <c r="E68" s="290">
        <v>0</v>
      </c>
      <c r="F68" s="291"/>
      <c r="G68" s="293"/>
      <c r="H68" s="291"/>
      <c r="I68" s="292"/>
      <c r="J68" s="290"/>
      <c r="K68" s="278">
        <f t="shared" si="2"/>
        <v>0</v>
      </c>
      <c r="L68" s="294"/>
      <c r="M68" s="334"/>
      <c r="N68" s="284">
        <f t="shared" si="3"/>
        <v>0</v>
      </c>
      <c r="O68" s="285">
        <f t="shared" si="4"/>
        <v>0</v>
      </c>
      <c r="P68" s="286">
        <f t="shared" si="1"/>
        <v>0</v>
      </c>
      <c r="Q68" s="622"/>
      <c r="R68" s="623"/>
      <c r="S68" s="623"/>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8"/>
      <c r="AU68" s="268"/>
      <c r="AV68" s="268"/>
      <c r="AW68" s="268"/>
      <c r="AX68" s="268"/>
      <c r="AY68" s="268"/>
      <c r="AZ68" s="268"/>
      <c r="BA68" s="268"/>
      <c r="BB68" s="268"/>
      <c r="BC68" s="268"/>
      <c r="BD68" s="268"/>
      <c r="BE68" s="268"/>
      <c r="BF68" s="268"/>
      <c r="BG68" s="268"/>
      <c r="BH68" s="268"/>
      <c r="BI68" s="268"/>
      <c r="BJ68" s="268"/>
      <c r="BK68" s="268"/>
      <c r="BL68" s="268"/>
    </row>
    <row r="69" spans="1:64" s="32" customFormat="1" ht="14.25" hidden="1" customHeight="1" x14ac:dyDescent="0.25">
      <c r="A69" s="287">
        <v>260</v>
      </c>
      <c r="B69" s="288"/>
      <c r="C69" s="288"/>
      <c r="D69" s="289" t="s">
        <v>124</v>
      </c>
      <c r="E69" s="290">
        <v>0</v>
      </c>
      <c r="F69" s="291"/>
      <c r="G69" s="293"/>
      <c r="H69" s="291"/>
      <c r="I69" s="292"/>
      <c r="J69" s="290"/>
      <c r="K69" s="278">
        <f t="shared" si="2"/>
        <v>0</v>
      </c>
      <c r="L69" s="294"/>
      <c r="M69" s="334"/>
      <c r="N69" s="284">
        <f t="shared" si="3"/>
        <v>0</v>
      </c>
      <c r="O69" s="285">
        <f t="shared" si="4"/>
        <v>0</v>
      </c>
      <c r="P69" s="286">
        <f t="shared" si="1"/>
        <v>0</v>
      </c>
      <c r="Q69" s="622"/>
      <c r="R69" s="623"/>
      <c r="S69" s="623"/>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68"/>
      <c r="AT69" s="268"/>
      <c r="AU69" s="268"/>
      <c r="AV69" s="268"/>
      <c r="AW69" s="268"/>
      <c r="AX69" s="268"/>
      <c r="AY69" s="268"/>
      <c r="AZ69" s="268"/>
      <c r="BA69" s="268"/>
      <c r="BB69" s="268"/>
      <c r="BC69" s="268"/>
      <c r="BD69" s="268"/>
      <c r="BE69" s="268"/>
      <c r="BF69" s="268"/>
      <c r="BG69" s="268"/>
      <c r="BH69" s="268"/>
      <c r="BI69" s="268"/>
      <c r="BJ69" s="268"/>
      <c r="BK69" s="268"/>
      <c r="BL69" s="268"/>
    </row>
    <row r="70" spans="1:64" s="32" customFormat="1" ht="14.25" hidden="1" customHeight="1" x14ac:dyDescent="0.25">
      <c r="A70" s="287">
        <v>261</v>
      </c>
      <c r="B70" s="288"/>
      <c r="C70" s="288"/>
      <c r="D70" s="289" t="s">
        <v>124</v>
      </c>
      <c r="E70" s="290">
        <v>0</v>
      </c>
      <c r="F70" s="291"/>
      <c r="G70" s="293"/>
      <c r="H70" s="291"/>
      <c r="I70" s="292"/>
      <c r="J70" s="290"/>
      <c r="K70" s="278">
        <f t="shared" si="2"/>
        <v>0</v>
      </c>
      <c r="L70" s="294"/>
      <c r="M70" s="334"/>
      <c r="N70" s="284">
        <f t="shared" si="3"/>
        <v>0</v>
      </c>
      <c r="O70" s="285">
        <f t="shared" si="4"/>
        <v>0</v>
      </c>
      <c r="P70" s="286">
        <f t="shared" si="1"/>
        <v>0</v>
      </c>
      <c r="Q70" s="622"/>
      <c r="R70" s="623"/>
      <c r="S70" s="623"/>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68"/>
      <c r="AV70" s="268"/>
      <c r="AW70" s="268"/>
      <c r="AX70" s="268"/>
      <c r="AY70" s="268"/>
      <c r="AZ70" s="268"/>
      <c r="BA70" s="268"/>
      <c r="BB70" s="268"/>
      <c r="BC70" s="268"/>
      <c r="BD70" s="268"/>
      <c r="BE70" s="268"/>
      <c r="BF70" s="268"/>
      <c r="BG70" s="268"/>
      <c r="BH70" s="268"/>
      <c r="BI70" s="268"/>
      <c r="BJ70" s="268"/>
      <c r="BK70" s="268"/>
      <c r="BL70" s="268"/>
    </row>
    <row r="71" spans="1:64" s="32" customFormat="1" ht="14.25" hidden="1" customHeight="1" x14ac:dyDescent="0.25">
      <c r="A71" s="287">
        <v>262</v>
      </c>
      <c r="B71" s="288"/>
      <c r="C71" s="288"/>
      <c r="D71" s="289" t="s">
        <v>124</v>
      </c>
      <c r="E71" s="290">
        <v>0</v>
      </c>
      <c r="F71" s="291"/>
      <c r="G71" s="293"/>
      <c r="H71" s="291"/>
      <c r="I71" s="292"/>
      <c r="J71" s="290"/>
      <c r="K71" s="278">
        <f t="shared" si="2"/>
        <v>0</v>
      </c>
      <c r="L71" s="294"/>
      <c r="M71" s="334"/>
      <c r="N71" s="284">
        <f t="shared" si="3"/>
        <v>0</v>
      </c>
      <c r="O71" s="285">
        <f t="shared" si="4"/>
        <v>0</v>
      </c>
      <c r="P71" s="286">
        <f t="shared" si="1"/>
        <v>0</v>
      </c>
      <c r="Q71" s="622"/>
      <c r="R71" s="623"/>
      <c r="S71" s="623"/>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268"/>
      <c r="BC71" s="268"/>
      <c r="BD71" s="268"/>
      <c r="BE71" s="268"/>
      <c r="BF71" s="268"/>
      <c r="BG71" s="268"/>
      <c r="BH71" s="268"/>
      <c r="BI71" s="268"/>
      <c r="BJ71" s="268"/>
      <c r="BK71" s="268"/>
      <c r="BL71" s="268"/>
    </row>
    <row r="72" spans="1:64" s="32" customFormat="1" ht="14.25" hidden="1" customHeight="1" x14ac:dyDescent="0.25">
      <c r="A72" s="287">
        <v>263</v>
      </c>
      <c r="B72" s="288"/>
      <c r="C72" s="288"/>
      <c r="D72" s="289" t="s">
        <v>124</v>
      </c>
      <c r="E72" s="290">
        <v>0</v>
      </c>
      <c r="F72" s="291"/>
      <c r="G72" s="293"/>
      <c r="H72" s="291"/>
      <c r="I72" s="292"/>
      <c r="J72" s="290"/>
      <c r="K72" s="278">
        <f t="shared" si="2"/>
        <v>0</v>
      </c>
      <c r="L72" s="294"/>
      <c r="M72" s="334"/>
      <c r="N72" s="284">
        <f t="shared" si="3"/>
        <v>0</v>
      </c>
      <c r="O72" s="285">
        <f t="shared" si="4"/>
        <v>0</v>
      </c>
      <c r="P72" s="286">
        <f t="shared" si="1"/>
        <v>0</v>
      </c>
      <c r="Q72" s="622"/>
      <c r="R72" s="623"/>
      <c r="S72" s="623"/>
      <c r="T72" s="268"/>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268"/>
      <c r="BC72" s="268"/>
      <c r="BD72" s="268"/>
      <c r="BE72" s="268"/>
      <c r="BF72" s="268"/>
      <c r="BG72" s="268"/>
      <c r="BH72" s="268"/>
      <c r="BI72" s="268"/>
      <c r="BJ72" s="268"/>
      <c r="BK72" s="268"/>
      <c r="BL72" s="268"/>
    </row>
    <row r="73" spans="1:64" s="32" customFormat="1" ht="14.25" hidden="1" customHeight="1" x14ac:dyDescent="0.25">
      <c r="A73" s="287">
        <v>264</v>
      </c>
      <c r="B73" s="288"/>
      <c r="C73" s="288"/>
      <c r="D73" s="289" t="s">
        <v>124</v>
      </c>
      <c r="E73" s="290">
        <v>0</v>
      </c>
      <c r="F73" s="291"/>
      <c r="G73" s="293"/>
      <c r="H73" s="291"/>
      <c r="I73" s="292"/>
      <c r="J73" s="290"/>
      <c r="K73" s="278">
        <f t="shared" si="2"/>
        <v>0</v>
      </c>
      <c r="L73" s="294"/>
      <c r="M73" s="334"/>
      <c r="N73" s="284">
        <f t="shared" si="3"/>
        <v>0</v>
      </c>
      <c r="O73" s="285">
        <f t="shared" si="4"/>
        <v>0</v>
      </c>
      <c r="P73" s="286">
        <f t="shared" si="1"/>
        <v>0</v>
      </c>
      <c r="Q73" s="622"/>
      <c r="R73" s="623"/>
      <c r="S73" s="623"/>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c r="AY73" s="268"/>
      <c r="AZ73" s="268"/>
      <c r="BA73" s="268"/>
      <c r="BB73" s="268"/>
      <c r="BC73" s="268"/>
      <c r="BD73" s="268"/>
      <c r="BE73" s="268"/>
      <c r="BF73" s="268"/>
      <c r="BG73" s="268"/>
      <c r="BH73" s="268"/>
      <c r="BI73" s="268"/>
      <c r="BJ73" s="268"/>
      <c r="BK73" s="268"/>
      <c r="BL73" s="268"/>
    </row>
    <row r="74" spans="1:64" s="32" customFormat="1" ht="14.25" hidden="1" customHeight="1" x14ac:dyDescent="0.25">
      <c r="A74" s="287">
        <v>265</v>
      </c>
      <c r="B74" s="288"/>
      <c r="C74" s="288"/>
      <c r="D74" s="289" t="s">
        <v>124</v>
      </c>
      <c r="E74" s="290">
        <v>0</v>
      </c>
      <c r="F74" s="291"/>
      <c r="G74" s="293"/>
      <c r="H74" s="291"/>
      <c r="I74" s="292"/>
      <c r="J74" s="290"/>
      <c r="K74" s="278">
        <f t="shared" si="2"/>
        <v>0</v>
      </c>
      <c r="L74" s="294"/>
      <c r="M74" s="334"/>
      <c r="N74" s="284">
        <f t="shared" si="3"/>
        <v>0</v>
      </c>
      <c r="O74" s="285">
        <f t="shared" ref="O74:O108" si="5">IF(J74-K74&gt;0,J74-K74,0)</f>
        <v>0</v>
      </c>
      <c r="P74" s="286">
        <f t="shared" ref="P74:P108" si="6">N74-O74</f>
        <v>0</v>
      </c>
      <c r="Q74" s="622"/>
      <c r="R74" s="623"/>
      <c r="S74" s="623"/>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268"/>
      <c r="BI74" s="268"/>
      <c r="BJ74" s="268"/>
      <c r="BK74" s="268"/>
      <c r="BL74" s="268"/>
    </row>
    <row r="75" spans="1:64" s="32" customFormat="1" ht="14.25" hidden="1" customHeight="1" x14ac:dyDescent="0.25">
      <c r="A75" s="287">
        <v>266</v>
      </c>
      <c r="B75" s="288"/>
      <c r="C75" s="288"/>
      <c r="D75" s="289" t="s">
        <v>124</v>
      </c>
      <c r="E75" s="290">
        <v>0</v>
      </c>
      <c r="F75" s="291"/>
      <c r="G75" s="293"/>
      <c r="H75" s="291"/>
      <c r="I75" s="292"/>
      <c r="J75" s="290"/>
      <c r="K75" s="278">
        <f t="shared" ref="K75:K108" si="7">IF($H75=0,0,IF(($H75-$F75)&gt;=1,($H75-$F75)*$J75,60))</f>
        <v>0</v>
      </c>
      <c r="L75" s="294"/>
      <c r="M75" s="334"/>
      <c r="N75" s="284">
        <f t="shared" ref="N75:N108" si="8">K75+E75</f>
        <v>0</v>
      </c>
      <c r="O75" s="285">
        <f t="shared" si="5"/>
        <v>0</v>
      </c>
      <c r="P75" s="286">
        <f t="shared" si="6"/>
        <v>0</v>
      </c>
      <c r="Q75" s="622"/>
      <c r="R75" s="623"/>
      <c r="S75" s="623"/>
      <c r="T75" s="268"/>
      <c r="U75" s="268"/>
      <c r="V75" s="268"/>
      <c r="W75" s="268"/>
      <c r="X75" s="268"/>
      <c r="Y75" s="268"/>
      <c r="Z75" s="268"/>
      <c r="AA75" s="268"/>
      <c r="AB75" s="268"/>
      <c r="AC75" s="268"/>
      <c r="AD75" s="268"/>
      <c r="AE75" s="268"/>
      <c r="AF75" s="268"/>
      <c r="AG75" s="268"/>
      <c r="AH75" s="268"/>
      <c r="AI75" s="268"/>
      <c r="AJ75" s="268"/>
      <c r="AK75" s="268"/>
      <c r="AL75" s="268"/>
      <c r="AM75" s="268"/>
      <c r="AN75" s="268"/>
      <c r="AO75" s="268"/>
      <c r="AP75" s="268"/>
      <c r="AQ75" s="268"/>
      <c r="AR75" s="268"/>
      <c r="AS75" s="268"/>
      <c r="AT75" s="268"/>
      <c r="AU75" s="268"/>
      <c r="AV75" s="268"/>
      <c r="AW75" s="268"/>
      <c r="AX75" s="268"/>
      <c r="AY75" s="268"/>
      <c r="AZ75" s="268"/>
      <c r="BA75" s="268"/>
      <c r="BB75" s="268"/>
      <c r="BC75" s="268"/>
      <c r="BD75" s="268"/>
      <c r="BE75" s="268"/>
      <c r="BF75" s="268"/>
      <c r="BG75" s="268"/>
      <c r="BH75" s="268"/>
      <c r="BI75" s="268"/>
      <c r="BJ75" s="268"/>
      <c r="BK75" s="268"/>
      <c r="BL75" s="268"/>
    </row>
    <row r="76" spans="1:64" s="32" customFormat="1" ht="14.25" hidden="1" customHeight="1" x14ac:dyDescent="0.25">
      <c r="A76" s="287">
        <v>267</v>
      </c>
      <c r="B76" s="288"/>
      <c r="C76" s="288"/>
      <c r="D76" s="289" t="s">
        <v>124</v>
      </c>
      <c r="E76" s="290">
        <v>0</v>
      </c>
      <c r="F76" s="291"/>
      <c r="G76" s="293"/>
      <c r="H76" s="291"/>
      <c r="I76" s="292"/>
      <c r="J76" s="290"/>
      <c r="K76" s="278">
        <f t="shared" si="7"/>
        <v>0</v>
      </c>
      <c r="L76" s="294"/>
      <c r="M76" s="334"/>
      <c r="N76" s="284">
        <f t="shared" si="8"/>
        <v>0</v>
      </c>
      <c r="O76" s="285">
        <f t="shared" si="5"/>
        <v>0</v>
      </c>
      <c r="P76" s="286">
        <f t="shared" si="6"/>
        <v>0</v>
      </c>
      <c r="Q76" s="622"/>
      <c r="R76" s="623"/>
      <c r="S76" s="623"/>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8"/>
      <c r="BB76" s="268"/>
      <c r="BC76" s="268"/>
      <c r="BD76" s="268"/>
      <c r="BE76" s="268"/>
      <c r="BF76" s="268"/>
      <c r="BG76" s="268"/>
      <c r="BH76" s="268"/>
      <c r="BI76" s="268"/>
      <c r="BJ76" s="268"/>
      <c r="BK76" s="268"/>
      <c r="BL76" s="268"/>
    </row>
    <row r="77" spans="1:64" s="32" customFormat="1" ht="14.25" hidden="1" customHeight="1" x14ac:dyDescent="0.25">
      <c r="A77" s="287">
        <v>268</v>
      </c>
      <c r="B77" s="288"/>
      <c r="C77" s="288"/>
      <c r="D77" s="289" t="s">
        <v>124</v>
      </c>
      <c r="E77" s="290">
        <v>0</v>
      </c>
      <c r="F77" s="291"/>
      <c r="G77" s="293"/>
      <c r="H77" s="291"/>
      <c r="I77" s="292"/>
      <c r="J77" s="290"/>
      <c r="K77" s="278">
        <f t="shared" si="7"/>
        <v>0</v>
      </c>
      <c r="L77" s="294"/>
      <c r="M77" s="334"/>
      <c r="N77" s="284">
        <f t="shared" si="8"/>
        <v>0</v>
      </c>
      <c r="O77" s="285">
        <f t="shared" si="5"/>
        <v>0</v>
      </c>
      <c r="P77" s="286">
        <f t="shared" si="6"/>
        <v>0</v>
      </c>
      <c r="Q77" s="622"/>
      <c r="R77" s="623"/>
      <c r="S77" s="623"/>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8"/>
      <c r="BE77" s="268"/>
      <c r="BF77" s="268"/>
      <c r="BG77" s="268"/>
      <c r="BH77" s="268"/>
      <c r="BI77" s="268"/>
      <c r="BJ77" s="268"/>
      <c r="BK77" s="268"/>
      <c r="BL77" s="268"/>
    </row>
    <row r="78" spans="1:64" s="32" customFormat="1" ht="14.25" hidden="1" customHeight="1" x14ac:dyDescent="0.25">
      <c r="A78" s="287">
        <v>269</v>
      </c>
      <c r="B78" s="288"/>
      <c r="C78" s="288"/>
      <c r="D78" s="289" t="s">
        <v>124</v>
      </c>
      <c r="E78" s="290">
        <v>0</v>
      </c>
      <c r="F78" s="291"/>
      <c r="G78" s="293"/>
      <c r="H78" s="291"/>
      <c r="I78" s="292"/>
      <c r="J78" s="290"/>
      <c r="K78" s="278">
        <f t="shared" si="7"/>
        <v>0</v>
      </c>
      <c r="L78" s="294"/>
      <c r="M78" s="334"/>
      <c r="N78" s="284">
        <f t="shared" si="8"/>
        <v>0</v>
      </c>
      <c r="O78" s="285">
        <f t="shared" si="5"/>
        <v>0</v>
      </c>
      <c r="P78" s="286">
        <f t="shared" si="6"/>
        <v>0</v>
      </c>
      <c r="Q78" s="622"/>
      <c r="R78" s="623"/>
      <c r="S78" s="623"/>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8"/>
      <c r="BB78" s="268"/>
      <c r="BC78" s="268"/>
      <c r="BD78" s="268"/>
      <c r="BE78" s="268"/>
      <c r="BF78" s="268"/>
      <c r="BG78" s="268"/>
      <c r="BH78" s="268"/>
      <c r="BI78" s="268"/>
      <c r="BJ78" s="268"/>
      <c r="BK78" s="268"/>
      <c r="BL78" s="268"/>
    </row>
    <row r="79" spans="1:64" s="32" customFormat="1" ht="14.25" hidden="1" customHeight="1" x14ac:dyDescent="0.25">
      <c r="A79" s="287">
        <v>270</v>
      </c>
      <c r="B79" s="288"/>
      <c r="C79" s="288"/>
      <c r="D79" s="289" t="s">
        <v>124</v>
      </c>
      <c r="E79" s="290">
        <v>0</v>
      </c>
      <c r="F79" s="291"/>
      <c r="G79" s="293"/>
      <c r="H79" s="291"/>
      <c r="I79" s="292"/>
      <c r="J79" s="290"/>
      <c r="K79" s="278">
        <f t="shared" si="7"/>
        <v>0</v>
      </c>
      <c r="L79" s="294"/>
      <c r="M79" s="334"/>
      <c r="N79" s="284">
        <f t="shared" si="8"/>
        <v>0</v>
      </c>
      <c r="O79" s="285">
        <f t="shared" si="5"/>
        <v>0</v>
      </c>
      <c r="P79" s="286">
        <f t="shared" si="6"/>
        <v>0</v>
      </c>
      <c r="Q79" s="622"/>
      <c r="R79" s="623"/>
      <c r="S79" s="623"/>
      <c r="T79" s="268"/>
      <c r="U79" s="268"/>
      <c r="V79" s="268"/>
      <c r="W79" s="268"/>
      <c r="X79" s="268"/>
      <c r="Y79" s="268"/>
      <c r="Z79" s="268"/>
      <c r="AA79" s="268"/>
      <c r="AB79" s="268"/>
      <c r="AC79" s="268"/>
      <c r="AD79" s="268"/>
      <c r="AE79" s="268"/>
      <c r="AF79" s="268"/>
      <c r="AG79" s="268"/>
      <c r="AH79" s="268"/>
      <c r="AI79" s="268"/>
      <c r="AJ79" s="268"/>
      <c r="AK79" s="268"/>
      <c r="AL79" s="268"/>
      <c r="AM79" s="268"/>
      <c r="AN79" s="268"/>
      <c r="AO79" s="268"/>
      <c r="AP79" s="268"/>
      <c r="AQ79" s="268"/>
      <c r="AR79" s="268"/>
      <c r="AS79" s="268"/>
      <c r="AT79" s="268"/>
      <c r="AU79" s="268"/>
      <c r="AV79" s="268"/>
      <c r="AW79" s="268"/>
      <c r="AX79" s="268"/>
      <c r="AY79" s="268"/>
      <c r="AZ79" s="268"/>
      <c r="BA79" s="268"/>
      <c r="BB79" s="268"/>
      <c r="BC79" s="268"/>
      <c r="BD79" s="268"/>
      <c r="BE79" s="268"/>
      <c r="BF79" s="268"/>
      <c r="BG79" s="268"/>
      <c r="BH79" s="268"/>
      <c r="BI79" s="268"/>
      <c r="BJ79" s="268"/>
      <c r="BK79" s="268"/>
      <c r="BL79" s="268"/>
    </row>
    <row r="80" spans="1:64" s="32" customFormat="1" ht="14.25" hidden="1" customHeight="1" x14ac:dyDescent="0.25">
      <c r="A80" s="287">
        <v>271</v>
      </c>
      <c r="B80" s="288"/>
      <c r="C80" s="288"/>
      <c r="D80" s="289" t="s">
        <v>124</v>
      </c>
      <c r="E80" s="290">
        <v>0</v>
      </c>
      <c r="F80" s="291"/>
      <c r="G80" s="293"/>
      <c r="H80" s="291"/>
      <c r="I80" s="292"/>
      <c r="J80" s="290"/>
      <c r="K80" s="278">
        <f t="shared" si="7"/>
        <v>0</v>
      </c>
      <c r="L80" s="294"/>
      <c r="M80" s="334"/>
      <c r="N80" s="284">
        <f t="shared" si="8"/>
        <v>0</v>
      </c>
      <c r="O80" s="285">
        <f t="shared" si="5"/>
        <v>0</v>
      </c>
      <c r="P80" s="286">
        <f t="shared" si="6"/>
        <v>0</v>
      </c>
      <c r="Q80" s="622"/>
      <c r="R80" s="623"/>
      <c r="S80" s="623"/>
      <c r="T80" s="268"/>
      <c r="U80" s="268"/>
      <c r="V80" s="268"/>
      <c r="W80" s="268"/>
      <c r="X80" s="268"/>
      <c r="Y80" s="268"/>
      <c r="Z80" s="268"/>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268"/>
      <c r="BD80" s="268"/>
      <c r="BE80" s="268"/>
      <c r="BF80" s="268"/>
      <c r="BG80" s="268"/>
      <c r="BH80" s="268"/>
      <c r="BI80" s="268"/>
      <c r="BJ80" s="268"/>
      <c r="BK80" s="268"/>
      <c r="BL80" s="268"/>
    </row>
    <row r="81" spans="1:64" s="32" customFormat="1" ht="14.25" hidden="1" customHeight="1" x14ac:dyDescent="0.25">
      <c r="A81" s="287">
        <v>272</v>
      </c>
      <c r="B81" s="288"/>
      <c r="C81" s="288"/>
      <c r="D81" s="289" t="s">
        <v>124</v>
      </c>
      <c r="E81" s="290">
        <v>0</v>
      </c>
      <c r="F81" s="291"/>
      <c r="G81" s="293"/>
      <c r="H81" s="291"/>
      <c r="I81" s="292"/>
      <c r="J81" s="290"/>
      <c r="K81" s="278">
        <f t="shared" si="7"/>
        <v>0</v>
      </c>
      <c r="L81" s="294"/>
      <c r="M81" s="334"/>
      <c r="N81" s="284">
        <f t="shared" si="8"/>
        <v>0</v>
      </c>
      <c r="O81" s="285">
        <f t="shared" si="5"/>
        <v>0</v>
      </c>
      <c r="P81" s="286">
        <f t="shared" si="6"/>
        <v>0</v>
      </c>
      <c r="Q81" s="622"/>
      <c r="R81" s="623"/>
      <c r="S81" s="623"/>
      <c r="T81" s="268"/>
      <c r="U81" s="268"/>
      <c r="V81" s="268"/>
      <c r="W81" s="268"/>
      <c r="X81" s="268"/>
      <c r="Y81" s="268"/>
      <c r="Z81" s="268"/>
      <c r="AA81" s="268"/>
      <c r="AB81" s="268"/>
      <c r="AC81" s="268"/>
      <c r="AD81" s="268"/>
      <c r="AE81" s="268"/>
      <c r="AF81" s="268"/>
      <c r="AG81" s="268"/>
      <c r="AH81" s="268"/>
      <c r="AI81" s="268"/>
      <c r="AJ81" s="268"/>
      <c r="AK81" s="268"/>
      <c r="AL81" s="268"/>
      <c r="AM81" s="268"/>
      <c r="AN81" s="268"/>
      <c r="AO81" s="268"/>
      <c r="AP81" s="268"/>
      <c r="AQ81" s="268"/>
      <c r="AR81" s="268"/>
      <c r="AS81" s="268"/>
      <c r="AT81" s="268"/>
      <c r="AU81" s="268"/>
      <c r="AV81" s="268"/>
      <c r="AW81" s="268"/>
      <c r="AX81" s="268"/>
      <c r="AY81" s="268"/>
      <c r="AZ81" s="268"/>
      <c r="BA81" s="268"/>
      <c r="BB81" s="268"/>
      <c r="BC81" s="268"/>
      <c r="BD81" s="268"/>
      <c r="BE81" s="268"/>
      <c r="BF81" s="268"/>
      <c r="BG81" s="268"/>
      <c r="BH81" s="268"/>
      <c r="BI81" s="268"/>
      <c r="BJ81" s="268"/>
      <c r="BK81" s="268"/>
      <c r="BL81" s="268"/>
    </row>
    <row r="82" spans="1:64" s="32" customFormat="1" ht="14.25" hidden="1" customHeight="1" x14ac:dyDescent="0.25">
      <c r="A82" s="287">
        <v>273</v>
      </c>
      <c r="B82" s="288"/>
      <c r="C82" s="288"/>
      <c r="D82" s="289" t="s">
        <v>124</v>
      </c>
      <c r="E82" s="290">
        <v>0</v>
      </c>
      <c r="F82" s="291"/>
      <c r="G82" s="293"/>
      <c r="H82" s="291"/>
      <c r="I82" s="292"/>
      <c r="J82" s="290"/>
      <c r="K82" s="278">
        <f t="shared" si="7"/>
        <v>0</v>
      </c>
      <c r="L82" s="294"/>
      <c r="M82" s="334"/>
      <c r="N82" s="284">
        <f t="shared" si="8"/>
        <v>0</v>
      </c>
      <c r="O82" s="285">
        <f t="shared" si="5"/>
        <v>0</v>
      </c>
      <c r="P82" s="286">
        <f t="shared" si="6"/>
        <v>0</v>
      </c>
      <c r="Q82" s="622"/>
      <c r="R82" s="623"/>
      <c r="S82" s="623"/>
      <c r="T82" s="268"/>
      <c r="U82" s="268"/>
      <c r="V82" s="268"/>
      <c r="W82" s="268"/>
      <c r="X82" s="268"/>
      <c r="Y82" s="268"/>
      <c r="Z82" s="268"/>
      <c r="AA82" s="268"/>
      <c r="AB82" s="268"/>
      <c r="AC82" s="268"/>
      <c r="AD82" s="268"/>
      <c r="AE82" s="268"/>
      <c r="AF82" s="268"/>
      <c r="AG82" s="268"/>
      <c r="AH82" s="268"/>
      <c r="AI82" s="268"/>
      <c r="AJ82" s="268"/>
      <c r="AK82" s="268"/>
      <c r="AL82" s="268"/>
      <c r="AM82" s="268"/>
      <c r="AN82" s="268"/>
      <c r="AO82" s="268"/>
      <c r="AP82" s="268"/>
      <c r="AQ82" s="268"/>
      <c r="AR82" s="268"/>
      <c r="AS82" s="268"/>
      <c r="AT82" s="268"/>
      <c r="AU82" s="268"/>
      <c r="AV82" s="268"/>
      <c r="AW82" s="268"/>
      <c r="AX82" s="268"/>
      <c r="AY82" s="268"/>
      <c r="AZ82" s="268"/>
      <c r="BA82" s="268"/>
      <c r="BB82" s="268"/>
      <c r="BC82" s="268"/>
      <c r="BD82" s="268"/>
      <c r="BE82" s="268"/>
      <c r="BF82" s="268"/>
      <c r="BG82" s="268"/>
      <c r="BH82" s="268"/>
      <c r="BI82" s="268"/>
      <c r="BJ82" s="268"/>
      <c r="BK82" s="268"/>
      <c r="BL82" s="268"/>
    </row>
    <row r="83" spans="1:64" s="32" customFormat="1" ht="14.25" hidden="1" customHeight="1" x14ac:dyDescent="0.25">
      <c r="A83" s="287">
        <v>274</v>
      </c>
      <c r="B83" s="288"/>
      <c r="C83" s="288"/>
      <c r="D83" s="289" t="s">
        <v>124</v>
      </c>
      <c r="E83" s="290">
        <v>0</v>
      </c>
      <c r="F83" s="291"/>
      <c r="G83" s="293"/>
      <c r="H83" s="291"/>
      <c r="I83" s="292"/>
      <c r="J83" s="290"/>
      <c r="K83" s="278">
        <f t="shared" si="7"/>
        <v>0</v>
      </c>
      <c r="L83" s="294"/>
      <c r="M83" s="334"/>
      <c r="N83" s="284">
        <f t="shared" si="8"/>
        <v>0</v>
      </c>
      <c r="O83" s="285">
        <f t="shared" si="5"/>
        <v>0</v>
      </c>
      <c r="P83" s="286">
        <f t="shared" si="6"/>
        <v>0</v>
      </c>
      <c r="Q83" s="622"/>
      <c r="R83" s="623"/>
      <c r="S83" s="623"/>
      <c r="T83" s="268"/>
      <c r="U83" s="268"/>
      <c r="V83" s="268"/>
      <c r="W83" s="268"/>
      <c r="X83" s="268"/>
      <c r="Y83" s="268"/>
      <c r="Z83" s="268"/>
      <c r="AA83" s="268"/>
      <c r="AB83" s="268"/>
      <c r="AC83" s="268"/>
      <c r="AD83" s="268"/>
      <c r="AE83" s="268"/>
      <c r="AF83" s="268"/>
      <c r="AG83" s="268"/>
      <c r="AH83" s="268"/>
      <c r="AI83" s="268"/>
      <c r="AJ83" s="268"/>
      <c r="AK83" s="268"/>
      <c r="AL83" s="268"/>
      <c r="AM83" s="268"/>
      <c r="AN83" s="268"/>
      <c r="AO83" s="268"/>
      <c r="AP83" s="268"/>
      <c r="AQ83" s="268"/>
      <c r="AR83" s="268"/>
      <c r="AS83" s="268"/>
      <c r="AT83" s="268"/>
      <c r="AU83" s="268"/>
      <c r="AV83" s="268"/>
      <c r="AW83" s="268"/>
      <c r="AX83" s="268"/>
      <c r="AY83" s="268"/>
      <c r="AZ83" s="268"/>
      <c r="BA83" s="268"/>
      <c r="BB83" s="268"/>
      <c r="BC83" s="268"/>
      <c r="BD83" s="268"/>
      <c r="BE83" s="268"/>
      <c r="BF83" s="268"/>
      <c r="BG83" s="268"/>
      <c r="BH83" s="268"/>
      <c r="BI83" s="268"/>
      <c r="BJ83" s="268"/>
      <c r="BK83" s="268"/>
      <c r="BL83" s="268"/>
    </row>
    <row r="84" spans="1:64" s="32" customFormat="1" ht="14.25" hidden="1" customHeight="1" x14ac:dyDescent="0.25">
      <c r="A84" s="287">
        <v>275</v>
      </c>
      <c r="B84" s="288"/>
      <c r="C84" s="288"/>
      <c r="D84" s="289" t="s">
        <v>124</v>
      </c>
      <c r="E84" s="290">
        <v>0</v>
      </c>
      <c r="F84" s="291"/>
      <c r="G84" s="293"/>
      <c r="H84" s="291"/>
      <c r="I84" s="292"/>
      <c r="J84" s="290"/>
      <c r="K84" s="278">
        <f t="shared" si="7"/>
        <v>0</v>
      </c>
      <c r="L84" s="294"/>
      <c r="M84" s="334"/>
      <c r="N84" s="284">
        <f t="shared" si="8"/>
        <v>0</v>
      </c>
      <c r="O84" s="285">
        <f t="shared" si="5"/>
        <v>0</v>
      </c>
      <c r="P84" s="286">
        <f t="shared" si="6"/>
        <v>0</v>
      </c>
      <c r="Q84" s="622"/>
      <c r="R84" s="623"/>
      <c r="S84" s="623"/>
      <c r="T84" s="268"/>
      <c r="U84" s="268"/>
      <c r="V84" s="268"/>
      <c r="W84" s="268"/>
      <c r="X84" s="268"/>
      <c r="Y84" s="268"/>
      <c r="Z84" s="268"/>
      <c r="AA84" s="268"/>
      <c r="AB84" s="268"/>
      <c r="AC84" s="268"/>
      <c r="AD84" s="268"/>
      <c r="AE84" s="268"/>
      <c r="AF84" s="268"/>
      <c r="AG84" s="268"/>
      <c r="AH84" s="268"/>
      <c r="AI84" s="268"/>
      <c r="AJ84" s="268"/>
      <c r="AK84" s="268"/>
      <c r="AL84" s="268"/>
      <c r="AM84" s="268"/>
      <c r="AN84" s="268"/>
      <c r="AO84" s="268"/>
      <c r="AP84" s="268"/>
      <c r="AQ84" s="268"/>
      <c r="AR84" s="268"/>
      <c r="AS84" s="268"/>
      <c r="AT84" s="268"/>
      <c r="AU84" s="268"/>
      <c r="AV84" s="268"/>
      <c r="AW84" s="268"/>
      <c r="AX84" s="268"/>
      <c r="AY84" s="268"/>
      <c r="AZ84" s="268"/>
      <c r="BA84" s="268"/>
      <c r="BB84" s="268"/>
      <c r="BC84" s="268"/>
      <c r="BD84" s="268"/>
      <c r="BE84" s="268"/>
      <c r="BF84" s="268"/>
      <c r="BG84" s="268"/>
      <c r="BH84" s="268"/>
      <c r="BI84" s="268"/>
      <c r="BJ84" s="268"/>
      <c r="BK84" s="268"/>
      <c r="BL84" s="268"/>
    </row>
    <row r="85" spans="1:64" s="32" customFormat="1" ht="14.25" hidden="1" customHeight="1" x14ac:dyDescent="0.25">
      <c r="A85" s="287">
        <v>276</v>
      </c>
      <c r="B85" s="288"/>
      <c r="C85" s="288"/>
      <c r="D85" s="289" t="s">
        <v>124</v>
      </c>
      <c r="E85" s="290">
        <v>0</v>
      </c>
      <c r="F85" s="291"/>
      <c r="G85" s="293"/>
      <c r="H85" s="291"/>
      <c r="I85" s="292"/>
      <c r="J85" s="290"/>
      <c r="K85" s="278">
        <f t="shared" si="7"/>
        <v>0</v>
      </c>
      <c r="L85" s="294"/>
      <c r="M85" s="334"/>
      <c r="N85" s="284">
        <f t="shared" si="8"/>
        <v>0</v>
      </c>
      <c r="O85" s="285">
        <f t="shared" si="5"/>
        <v>0</v>
      </c>
      <c r="P85" s="286">
        <f t="shared" si="6"/>
        <v>0</v>
      </c>
      <c r="Q85" s="622"/>
      <c r="R85" s="623"/>
      <c r="S85" s="623"/>
      <c r="T85" s="268"/>
      <c r="U85" s="268"/>
      <c r="V85" s="268"/>
      <c r="W85" s="268"/>
      <c r="X85" s="268"/>
      <c r="Y85" s="268"/>
      <c r="Z85" s="268"/>
      <c r="AA85" s="268"/>
      <c r="AB85" s="268"/>
      <c r="AC85" s="268"/>
      <c r="AD85" s="268"/>
      <c r="AE85" s="268"/>
      <c r="AF85" s="268"/>
      <c r="AG85" s="268"/>
      <c r="AH85" s="268"/>
      <c r="AI85" s="268"/>
      <c r="AJ85" s="268"/>
      <c r="AK85" s="268"/>
      <c r="AL85" s="268"/>
      <c r="AM85" s="268"/>
      <c r="AN85" s="268"/>
      <c r="AO85" s="268"/>
      <c r="AP85" s="268"/>
      <c r="AQ85" s="268"/>
      <c r="AR85" s="268"/>
      <c r="AS85" s="268"/>
      <c r="AT85" s="268"/>
      <c r="AU85" s="268"/>
      <c r="AV85" s="268"/>
      <c r="AW85" s="268"/>
      <c r="AX85" s="268"/>
      <c r="AY85" s="268"/>
      <c r="AZ85" s="268"/>
      <c r="BA85" s="268"/>
      <c r="BB85" s="268"/>
      <c r="BC85" s="268"/>
      <c r="BD85" s="268"/>
      <c r="BE85" s="268"/>
      <c r="BF85" s="268"/>
      <c r="BG85" s="268"/>
      <c r="BH85" s="268"/>
      <c r="BI85" s="268"/>
      <c r="BJ85" s="268"/>
      <c r="BK85" s="268"/>
      <c r="BL85" s="268"/>
    </row>
    <row r="86" spans="1:64" s="32" customFormat="1" ht="14.25" hidden="1" customHeight="1" x14ac:dyDescent="0.25">
      <c r="A86" s="287">
        <v>277</v>
      </c>
      <c r="B86" s="288"/>
      <c r="C86" s="288"/>
      <c r="D86" s="289" t="s">
        <v>124</v>
      </c>
      <c r="E86" s="290">
        <v>0</v>
      </c>
      <c r="F86" s="291"/>
      <c r="G86" s="293"/>
      <c r="H86" s="291"/>
      <c r="I86" s="292"/>
      <c r="J86" s="290"/>
      <c r="K86" s="278">
        <f t="shared" si="7"/>
        <v>0</v>
      </c>
      <c r="L86" s="294"/>
      <c r="M86" s="334"/>
      <c r="N86" s="284">
        <f t="shared" si="8"/>
        <v>0</v>
      </c>
      <c r="O86" s="285">
        <f t="shared" si="5"/>
        <v>0</v>
      </c>
      <c r="P86" s="286">
        <f t="shared" si="6"/>
        <v>0</v>
      </c>
      <c r="Q86" s="622"/>
      <c r="R86" s="623"/>
      <c r="S86" s="623"/>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8"/>
      <c r="AS86" s="268"/>
      <c r="AT86" s="268"/>
      <c r="AU86" s="268"/>
      <c r="AV86" s="268"/>
      <c r="AW86" s="268"/>
      <c r="AX86" s="268"/>
      <c r="AY86" s="268"/>
      <c r="AZ86" s="268"/>
      <c r="BA86" s="268"/>
      <c r="BB86" s="268"/>
      <c r="BC86" s="268"/>
      <c r="BD86" s="268"/>
      <c r="BE86" s="268"/>
      <c r="BF86" s="268"/>
      <c r="BG86" s="268"/>
      <c r="BH86" s="268"/>
      <c r="BI86" s="268"/>
      <c r="BJ86" s="268"/>
      <c r="BK86" s="268"/>
      <c r="BL86" s="268"/>
    </row>
    <row r="87" spans="1:64" s="32" customFormat="1" ht="14.25" hidden="1" customHeight="1" x14ac:dyDescent="0.25">
      <c r="A87" s="287">
        <v>278</v>
      </c>
      <c r="B87" s="288"/>
      <c r="C87" s="288"/>
      <c r="D87" s="289" t="s">
        <v>124</v>
      </c>
      <c r="E87" s="290">
        <v>0</v>
      </c>
      <c r="F87" s="291"/>
      <c r="G87" s="293"/>
      <c r="H87" s="291"/>
      <c r="I87" s="292"/>
      <c r="J87" s="290"/>
      <c r="K87" s="278">
        <f t="shared" si="7"/>
        <v>0</v>
      </c>
      <c r="L87" s="294"/>
      <c r="M87" s="334"/>
      <c r="N87" s="284">
        <f t="shared" si="8"/>
        <v>0</v>
      </c>
      <c r="O87" s="285">
        <f t="shared" si="5"/>
        <v>0</v>
      </c>
      <c r="P87" s="286">
        <f t="shared" si="6"/>
        <v>0</v>
      </c>
      <c r="Q87" s="622"/>
      <c r="R87" s="623"/>
      <c r="S87" s="623"/>
      <c r="T87" s="268"/>
      <c r="U87" s="268"/>
      <c r="V87" s="268"/>
      <c r="W87" s="268"/>
      <c r="X87" s="268"/>
      <c r="Y87" s="268"/>
      <c r="Z87" s="268"/>
      <c r="AA87" s="268"/>
      <c r="AB87" s="268"/>
      <c r="AC87" s="268"/>
      <c r="AD87" s="268"/>
      <c r="AE87" s="268"/>
      <c r="AF87" s="268"/>
      <c r="AG87" s="268"/>
      <c r="AH87" s="268"/>
      <c r="AI87" s="268"/>
      <c r="AJ87" s="268"/>
      <c r="AK87" s="268"/>
      <c r="AL87" s="268"/>
      <c r="AM87" s="268"/>
      <c r="AN87" s="268"/>
      <c r="AO87" s="268"/>
      <c r="AP87" s="268"/>
      <c r="AQ87" s="268"/>
      <c r="AR87" s="268"/>
      <c r="AS87" s="268"/>
      <c r="AT87" s="268"/>
      <c r="AU87" s="268"/>
      <c r="AV87" s="268"/>
      <c r="AW87" s="268"/>
      <c r="AX87" s="268"/>
      <c r="AY87" s="268"/>
      <c r="AZ87" s="268"/>
      <c r="BA87" s="268"/>
      <c r="BB87" s="268"/>
      <c r="BC87" s="268"/>
      <c r="BD87" s="268"/>
      <c r="BE87" s="268"/>
      <c r="BF87" s="268"/>
      <c r="BG87" s="268"/>
      <c r="BH87" s="268"/>
      <c r="BI87" s="268"/>
      <c r="BJ87" s="268"/>
      <c r="BK87" s="268"/>
      <c r="BL87" s="268"/>
    </row>
    <row r="88" spans="1:64" s="32" customFormat="1" ht="14.25" hidden="1" customHeight="1" x14ac:dyDescent="0.25">
      <c r="A88" s="287">
        <v>279</v>
      </c>
      <c r="B88" s="288"/>
      <c r="C88" s="288"/>
      <c r="D88" s="289" t="s">
        <v>124</v>
      </c>
      <c r="E88" s="290">
        <v>0</v>
      </c>
      <c r="F88" s="291"/>
      <c r="G88" s="293"/>
      <c r="H88" s="291"/>
      <c r="I88" s="292"/>
      <c r="J88" s="290"/>
      <c r="K88" s="278">
        <f t="shared" si="7"/>
        <v>0</v>
      </c>
      <c r="L88" s="294"/>
      <c r="M88" s="334"/>
      <c r="N88" s="284">
        <f t="shared" si="8"/>
        <v>0</v>
      </c>
      <c r="O88" s="285">
        <f t="shared" si="5"/>
        <v>0</v>
      </c>
      <c r="P88" s="286">
        <f t="shared" si="6"/>
        <v>0</v>
      </c>
      <c r="Q88" s="622"/>
      <c r="R88" s="623"/>
      <c r="S88" s="623"/>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8"/>
      <c r="AS88" s="268"/>
      <c r="AT88" s="268"/>
      <c r="AU88" s="268"/>
      <c r="AV88" s="268"/>
      <c r="AW88" s="268"/>
      <c r="AX88" s="268"/>
      <c r="AY88" s="268"/>
      <c r="AZ88" s="268"/>
      <c r="BA88" s="268"/>
      <c r="BB88" s="268"/>
      <c r="BC88" s="268"/>
      <c r="BD88" s="268"/>
      <c r="BE88" s="268"/>
      <c r="BF88" s="268"/>
      <c r="BG88" s="268"/>
      <c r="BH88" s="268"/>
      <c r="BI88" s="268"/>
      <c r="BJ88" s="268"/>
      <c r="BK88" s="268"/>
      <c r="BL88" s="268"/>
    </row>
    <row r="89" spans="1:64" s="32" customFormat="1" ht="14.25" hidden="1" customHeight="1" x14ac:dyDescent="0.25">
      <c r="A89" s="287">
        <v>280</v>
      </c>
      <c r="B89" s="288"/>
      <c r="C89" s="288"/>
      <c r="D89" s="289" t="s">
        <v>124</v>
      </c>
      <c r="E89" s="290">
        <v>0</v>
      </c>
      <c r="F89" s="291"/>
      <c r="G89" s="293"/>
      <c r="H89" s="291"/>
      <c r="I89" s="292"/>
      <c r="J89" s="290"/>
      <c r="K89" s="278">
        <f t="shared" si="7"/>
        <v>0</v>
      </c>
      <c r="L89" s="294"/>
      <c r="M89" s="334"/>
      <c r="N89" s="284">
        <f t="shared" si="8"/>
        <v>0</v>
      </c>
      <c r="O89" s="285">
        <f t="shared" si="5"/>
        <v>0</v>
      </c>
      <c r="P89" s="286">
        <f t="shared" si="6"/>
        <v>0</v>
      </c>
      <c r="Q89" s="622"/>
      <c r="R89" s="623"/>
      <c r="S89" s="623"/>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c r="AY89" s="268"/>
      <c r="AZ89" s="268"/>
      <c r="BA89" s="268"/>
      <c r="BB89" s="268"/>
      <c r="BC89" s="268"/>
      <c r="BD89" s="268"/>
      <c r="BE89" s="268"/>
      <c r="BF89" s="268"/>
      <c r="BG89" s="268"/>
      <c r="BH89" s="268"/>
      <c r="BI89" s="268"/>
      <c r="BJ89" s="268"/>
      <c r="BK89" s="268"/>
      <c r="BL89" s="268"/>
    </row>
    <row r="90" spans="1:64" s="32" customFormat="1" ht="14.25" hidden="1" customHeight="1" x14ac:dyDescent="0.25">
      <c r="A90" s="287">
        <v>281</v>
      </c>
      <c r="B90" s="288"/>
      <c r="C90" s="288"/>
      <c r="D90" s="289" t="s">
        <v>124</v>
      </c>
      <c r="E90" s="290">
        <v>0</v>
      </c>
      <c r="F90" s="291"/>
      <c r="G90" s="293"/>
      <c r="H90" s="291"/>
      <c r="I90" s="292"/>
      <c r="J90" s="290"/>
      <c r="K90" s="278">
        <f t="shared" si="7"/>
        <v>0</v>
      </c>
      <c r="L90" s="294"/>
      <c r="M90" s="334"/>
      <c r="N90" s="284">
        <f t="shared" si="8"/>
        <v>0</v>
      </c>
      <c r="O90" s="285">
        <f t="shared" si="5"/>
        <v>0</v>
      </c>
      <c r="P90" s="286">
        <f t="shared" si="6"/>
        <v>0</v>
      </c>
      <c r="Q90" s="622"/>
      <c r="R90" s="623"/>
      <c r="S90" s="623"/>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8"/>
      <c r="AT90" s="268"/>
      <c r="AU90" s="268"/>
      <c r="AV90" s="268"/>
      <c r="AW90" s="268"/>
      <c r="AX90" s="268"/>
      <c r="AY90" s="268"/>
      <c r="AZ90" s="268"/>
      <c r="BA90" s="268"/>
      <c r="BB90" s="268"/>
      <c r="BC90" s="268"/>
      <c r="BD90" s="268"/>
      <c r="BE90" s="268"/>
      <c r="BF90" s="268"/>
      <c r="BG90" s="268"/>
      <c r="BH90" s="268"/>
      <c r="BI90" s="268"/>
      <c r="BJ90" s="268"/>
      <c r="BK90" s="268"/>
      <c r="BL90" s="268"/>
    </row>
    <row r="91" spans="1:64" s="32" customFormat="1" ht="14.25" hidden="1" customHeight="1" x14ac:dyDescent="0.25">
      <c r="A91" s="287">
        <v>282</v>
      </c>
      <c r="B91" s="288"/>
      <c r="C91" s="288"/>
      <c r="D91" s="289" t="s">
        <v>124</v>
      </c>
      <c r="E91" s="290">
        <v>0</v>
      </c>
      <c r="F91" s="291"/>
      <c r="G91" s="293"/>
      <c r="H91" s="291"/>
      <c r="I91" s="292"/>
      <c r="J91" s="290"/>
      <c r="K91" s="278">
        <f t="shared" si="7"/>
        <v>0</v>
      </c>
      <c r="L91" s="294"/>
      <c r="M91" s="334"/>
      <c r="N91" s="284">
        <f t="shared" si="8"/>
        <v>0</v>
      </c>
      <c r="O91" s="285">
        <f t="shared" si="5"/>
        <v>0</v>
      </c>
      <c r="P91" s="286">
        <f t="shared" si="6"/>
        <v>0</v>
      </c>
      <c r="Q91" s="622"/>
      <c r="R91" s="623"/>
      <c r="S91" s="623"/>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8"/>
      <c r="AS91" s="268"/>
      <c r="AT91" s="268"/>
      <c r="AU91" s="268"/>
      <c r="AV91" s="268"/>
      <c r="AW91" s="268"/>
      <c r="AX91" s="268"/>
      <c r="AY91" s="268"/>
      <c r="AZ91" s="268"/>
      <c r="BA91" s="268"/>
      <c r="BB91" s="268"/>
      <c r="BC91" s="268"/>
      <c r="BD91" s="268"/>
      <c r="BE91" s="268"/>
      <c r="BF91" s="268"/>
      <c r="BG91" s="268"/>
      <c r="BH91" s="268"/>
      <c r="BI91" s="268"/>
      <c r="BJ91" s="268"/>
      <c r="BK91" s="268"/>
      <c r="BL91" s="268"/>
    </row>
    <row r="92" spans="1:64" s="32" customFormat="1" ht="14.25" hidden="1" customHeight="1" x14ac:dyDescent="0.25">
      <c r="A92" s="287">
        <v>283</v>
      </c>
      <c r="B92" s="288"/>
      <c r="C92" s="288"/>
      <c r="D92" s="289" t="s">
        <v>124</v>
      </c>
      <c r="E92" s="290">
        <v>0</v>
      </c>
      <c r="F92" s="291"/>
      <c r="G92" s="293"/>
      <c r="H92" s="291"/>
      <c r="I92" s="292"/>
      <c r="J92" s="290"/>
      <c r="K92" s="278">
        <f t="shared" si="7"/>
        <v>0</v>
      </c>
      <c r="L92" s="294"/>
      <c r="M92" s="334"/>
      <c r="N92" s="284">
        <f t="shared" si="8"/>
        <v>0</v>
      </c>
      <c r="O92" s="285">
        <f t="shared" si="5"/>
        <v>0</v>
      </c>
      <c r="P92" s="286">
        <f t="shared" si="6"/>
        <v>0</v>
      </c>
      <c r="Q92" s="622"/>
      <c r="R92" s="623"/>
      <c r="S92" s="623"/>
      <c r="T92" s="268"/>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c r="AY92" s="268"/>
      <c r="AZ92" s="268"/>
      <c r="BA92" s="268"/>
      <c r="BB92" s="268"/>
      <c r="BC92" s="268"/>
      <c r="BD92" s="268"/>
      <c r="BE92" s="268"/>
      <c r="BF92" s="268"/>
      <c r="BG92" s="268"/>
      <c r="BH92" s="268"/>
      <c r="BI92" s="268"/>
      <c r="BJ92" s="268"/>
      <c r="BK92" s="268"/>
      <c r="BL92" s="268"/>
    </row>
    <row r="93" spans="1:64" s="32" customFormat="1" ht="14.25" hidden="1" customHeight="1" x14ac:dyDescent="0.25">
      <c r="A93" s="287">
        <v>284</v>
      </c>
      <c r="B93" s="288"/>
      <c r="C93" s="288"/>
      <c r="D93" s="289" t="s">
        <v>124</v>
      </c>
      <c r="E93" s="290">
        <v>0</v>
      </c>
      <c r="F93" s="291"/>
      <c r="G93" s="293"/>
      <c r="H93" s="291"/>
      <c r="I93" s="292"/>
      <c r="J93" s="290"/>
      <c r="K93" s="278">
        <f t="shared" si="7"/>
        <v>0</v>
      </c>
      <c r="L93" s="294"/>
      <c r="M93" s="334"/>
      <c r="N93" s="284">
        <f t="shared" si="8"/>
        <v>0</v>
      </c>
      <c r="O93" s="285">
        <f t="shared" si="5"/>
        <v>0</v>
      </c>
      <c r="P93" s="286">
        <f t="shared" si="6"/>
        <v>0</v>
      </c>
      <c r="Q93" s="622"/>
      <c r="R93" s="623"/>
      <c r="S93" s="623"/>
      <c r="T93" s="268"/>
      <c r="U93" s="268"/>
      <c r="V93" s="268"/>
      <c r="W93" s="268"/>
      <c r="X93" s="268"/>
      <c r="Y93" s="268"/>
      <c r="Z93" s="268"/>
      <c r="AA93" s="268"/>
      <c r="AB93" s="268"/>
      <c r="AC93" s="268"/>
      <c r="AD93" s="268"/>
      <c r="AE93" s="268"/>
      <c r="AF93" s="268"/>
      <c r="AG93" s="268"/>
      <c r="AH93" s="268"/>
      <c r="AI93" s="268"/>
      <c r="AJ93" s="268"/>
      <c r="AK93" s="268"/>
      <c r="AL93" s="268"/>
      <c r="AM93" s="268"/>
      <c r="AN93" s="268"/>
      <c r="AO93" s="268"/>
      <c r="AP93" s="268"/>
      <c r="AQ93" s="268"/>
      <c r="AR93" s="268"/>
      <c r="AS93" s="268"/>
      <c r="AT93" s="268"/>
      <c r="AU93" s="268"/>
      <c r="AV93" s="268"/>
      <c r="AW93" s="268"/>
      <c r="AX93" s="268"/>
      <c r="AY93" s="268"/>
      <c r="AZ93" s="268"/>
      <c r="BA93" s="268"/>
      <c r="BB93" s="268"/>
      <c r="BC93" s="268"/>
      <c r="BD93" s="268"/>
      <c r="BE93" s="268"/>
      <c r="BF93" s="268"/>
      <c r="BG93" s="268"/>
      <c r="BH93" s="268"/>
      <c r="BI93" s="268"/>
      <c r="BJ93" s="268"/>
      <c r="BK93" s="268"/>
      <c r="BL93" s="268"/>
    </row>
    <row r="94" spans="1:64" s="32" customFormat="1" ht="14.25" hidden="1" customHeight="1" x14ac:dyDescent="0.25">
      <c r="A94" s="287">
        <v>285</v>
      </c>
      <c r="B94" s="288"/>
      <c r="C94" s="288"/>
      <c r="D94" s="289" t="s">
        <v>124</v>
      </c>
      <c r="E94" s="290">
        <v>0</v>
      </c>
      <c r="F94" s="291"/>
      <c r="G94" s="293"/>
      <c r="H94" s="291"/>
      <c r="I94" s="292"/>
      <c r="J94" s="290"/>
      <c r="K94" s="278">
        <f t="shared" si="7"/>
        <v>0</v>
      </c>
      <c r="L94" s="294"/>
      <c r="M94" s="334"/>
      <c r="N94" s="284">
        <f t="shared" si="8"/>
        <v>0</v>
      </c>
      <c r="O94" s="285">
        <f t="shared" si="5"/>
        <v>0</v>
      </c>
      <c r="P94" s="286">
        <f t="shared" si="6"/>
        <v>0</v>
      </c>
      <c r="Q94" s="622"/>
      <c r="R94" s="623"/>
      <c r="S94" s="623"/>
      <c r="T94" s="268"/>
      <c r="U94" s="268"/>
      <c r="V94" s="268"/>
      <c r="W94" s="268"/>
      <c r="X94" s="268"/>
      <c r="Y94" s="268"/>
      <c r="Z94" s="268"/>
      <c r="AA94" s="268"/>
      <c r="AB94" s="268"/>
      <c r="AC94" s="268"/>
      <c r="AD94" s="268"/>
      <c r="AE94" s="268"/>
      <c r="AF94" s="268"/>
      <c r="AG94" s="268"/>
      <c r="AH94" s="268"/>
      <c r="AI94" s="268"/>
      <c r="AJ94" s="268"/>
      <c r="AK94" s="268"/>
      <c r="AL94" s="268"/>
      <c r="AM94" s="268"/>
      <c r="AN94" s="268"/>
      <c r="AO94" s="268"/>
      <c r="AP94" s="268"/>
      <c r="AQ94" s="268"/>
      <c r="AR94" s="268"/>
      <c r="AS94" s="268"/>
      <c r="AT94" s="268"/>
      <c r="AU94" s="268"/>
      <c r="AV94" s="268"/>
      <c r="AW94" s="268"/>
      <c r="AX94" s="268"/>
      <c r="AY94" s="268"/>
      <c r="AZ94" s="268"/>
      <c r="BA94" s="268"/>
      <c r="BB94" s="268"/>
      <c r="BC94" s="268"/>
      <c r="BD94" s="268"/>
      <c r="BE94" s="268"/>
      <c r="BF94" s="268"/>
      <c r="BG94" s="268"/>
      <c r="BH94" s="268"/>
      <c r="BI94" s="268"/>
      <c r="BJ94" s="268"/>
      <c r="BK94" s="268"/>
      <c r="BL94" s="268"/>
    </row>
    <row r="95" spans="1:64" s="32" customFormat="1" ht="14.25" hidden="1" customHeight="1" x14ac:dyDescent="0.25">
      <c r="A95" s="287">
        <v>286</v>
      </c>
      <c r="B95" s="288"/>
      <c r="C95" s="288"/>
      <c r="D95" s="289" t="s">
        <v>124</v>
      </c>
      <c r="E95" s="290">
        <v>0</v>
      </c>
      <c r="F95" s="291"/>
      <c r="G95" s="293"/>
      <c r="H95" s="291"/>
      <c r="I95" s="292"/>
      <c r="J95" s="290"/>
      <c r="K95" s="278">
        <f t="shared" si="7"/>
        <v>0</v>
      </c>
      <c r="L95" s="294"/>
      <c r="M95" s="334"/>
      <c r="N95" s="284">
        <f t="shared" si="8"/>
        <v>0</v>
      </c>
      <c r="O95" s="285">
        <f t="shared" si="5"/>
        <v>0</v>
      </c>
      <c r="P95" s="286">
        <f t="shared" si="6"/>
        <v>0</v>
      </c>
      <c r="Q95" s="622"/>
      <c r="R95" s="623"/>
      <c r="S95" s="623"/>
      <c r="T95" s="268"/>
      <c r="U95" s="268"/>
      <c r="V95" s="268"/>
      <c r="W95" s="268"/>
      <c r="X95" s="268"/>
      <c r="Y95" s="268"/>
      <c r="Z95" s="268"/>
      <c r="AA95" s="268"/>
      <c r="AB95" s="268"/>
      <c r="AC95" s="268"/>
      <c r="AD95" s="268"/>
      <c r="AE95" s="268"/>
      <c r="AF95" s="268"/>
      <c r="AG95" s="268"/>
      <c r="AH95" s="268"/>
      <c r="AI95" s="268"/>
      <c r="AJ95" s="268"/>
      <c r="AK95" s="268"/>
      <c r="AL95" s="268"/>
      <c r="AM95" s="268"/>
      <c r="AN95" s="268"/>
      <c r="AO95" s="268"/>
      <c r="AP95" s="268"/>
      <c r="AQ95" s="268"/>
      <c r="AR95" s="268"/>
      <c r="AS95" s="268"/>
      <c r="AT95" s="268"/>
      <c r="AU95" s="268"/>
      <c r="AV95" s="268"/>
      <c r="AW95" s="268"/>
      <c r="AX95" s="268"/>
      <c r="AY95" s="268"/>
      <c r="AZ95" s="268"/>
      <c r="BA95" s="268"/>
      <c r="BB95" s="268"/>
      <c r="BC95" s="268"/>
      <c r="BD95" s="268"/>
      <c r="BE95" s="268"/>
      <c r="BF95" s="268"/>
      <c r="BG95" s="268"/>
      <c r="BH95" s="268"/>
      <c r="BI95" s="268"/>
      <c r="BJ95" s="268"/>
      <c r="BK95" s="268"/>
      <c r="BL95" s="268"/>
    </row>
    <row r="96" spans="1:64" s="32" customFormat="1" ht="14.25" hidden="1" customHeight="1" x14ac:dyDescent="0.25">
      <c r="A96" s="287">
        <v>287</v>
      </c>
      <c r="B96" s="288"/>
      <c r="C96" s="288"/>
      <c r="D96" s="289" t="s">
        <v>124</v>
      </c>
      <c r="E96" s="290">
        <v>0</v>
      </c>
      <c r="F96" s="291"/>
      <c r="G96" s="293"/>
      <c r="H96" s="291"/>
      <c r="I96" s="292"/>
      <c r="J96" s="290"/>
      <c r="K96" s="278">
        <f t="shared" si="7"/>
        <v>0</v>
      </c>
      <c r="L96" s="294"/>
      <c r="M96" s="334"/>
      <c r="N96" s="284">
        <f t="shared" si="8"/>
        <v>0</v>
      </c>
      <c r="O96" s="285">
        <f t="shared" si="5"/>
        <v>0</v>
      </c>
      <c r="P96" s="286">
        <f t="shared" si="6"/>
        <v>0</v>
      </c>
      <c r="Q96" s="622"/>
      <c r="R96" s="623"/>
      <c r="S96" s="623"/>
      <c r="T96" s="268"/>
      <c r="U96" s="268"/>
      <c r="V96" s="268"/>
      <c r="W96" s="268"/>
      <c r="X96" s="268"/>
      <c r="Y96" s="268"/>
      <c r="Z96" s="268"/>
      <c r="AA96" s="268"/>
      <c r="AB96" s="268"/>
      <c r="AC96" s="268"/>
      <c r="AD96" s="268"/>
      <c r="AE96" s="268"/>
      <c r="AF96" s="268"/>
      <c r="AG96" s="268"/>
      <c r="AH96" s="268"/>
      <c r="AI96" s="268"/>
      <c r="AJ96" s="268"/>
      <c r="AK96" s="268"/>
      <c r="AL96" s="268"/>
      <c r="AM96" s="268"/>
      <c r="AN96" s="268"/>
      <c r="AO96" s="268"/>
      <c r="AP96" s="268"/>
      <c r="AQ96" s="268"/>
      <c r="AR96" s="268"/>
      <c r="AS96" s="268"/>
      <c r="AT96" s="268"/>
      <c r="AU96" s="268"/>
      <c r="AV96" s="268"/>
      <c r="AW96" s="268"/>
      <c r="AX96" s="268"/>
      <c r="AY96" s="268"/>
      <c r="AZ96" s="268"/>
      <c r="BA96" s="268"/>
      <c r="BB96" s="268"/>
      <c r="BC96" s="268"/>
      <c r="BD96" s="268"/>
      <c r="BE96" s="268"/>
      <c r="BF96" s="268"/>
      <c r="BG96" s="268"/>
      <c r="BH96" s="268"/>
      <c r="BI96" s="268"/>
      <c r="BJ96" s="268"/>
      <c r="BK96" s="268"/>
      <c r="BL96" s="268"/>
    </row>
    <row r="97" spans="1:76" s="32" customFormat="1" ht="14.25" hidden="1" customHeight="1" x14ac:dyDescent="0.25">
      <c r="A97" s="287">
        <v>288</v>
      </c>
      <c r="B97" s="288"/>
      <c r="C97" s="288"/>
      <c r="D97" s="289" t="s">
        <v>124</v>
      </c>
      <c r="E97" s="290">
        <v>0</v>
      </c>
      <c r="F97" s="291"/>
      <c r="G97" s="293"/>
      <c r="H97" s="291"/>
      <c r="I97" s="292"/>
      <c r="J97" s="290"/>
      <c r="K97" s="278">
        <f t="shared" si="7"/>
        <v>0</v>
      </c>
      <c r="L97" s="294"/>
      <c r="M97" s="334"/>
      <c r="N97" s="284">
        <f t="shared" si="8"/>
        <v>0</v>
      </c>
      <c r="O97" s="285">
        <f t="shared" si="5"/>
        <v>0</v>
      </c>
      <c r="P97" s="286">
        <f t="shared" si="6"/>
        <v>0</v>
      </c>
      <c r="Q97" s="622"/>
      <c r="R97" s="623"/>
      <c r="S97" s="623"/>
      <c r="T97" s="268"/>
      <c r="U97" s="268"/>
      <c r="V97" s="268"/>
      <c r="W97" s="268"/>
      <c r="X97" s="268"/>
      <c r="Y97" s="268"/>
      <c r="Z97" s="268"/>
      <c r="AA97" s="268"/>
      <c r="AB97" s="268"/>
      <c r="AC97" s="268"/>
      <c r="AD97" s="268"/>
      <c r="AE97" s="268"/>
      <c r="AF97" s="268"/>
      <c r="AG97" s="268"/>
      <c r="AH97" s="268"/>
      <c r="AI97" s="268"/>
      <c r="AJ97" s="268"/>
      <c r="AK97" s="268"/>
      <c r="AL97" s="268"/>
      <c r="AM97" s="268"/>
      <c r="AN97" s="268"/>
      <c r="AO97" s="268"/>
      <c r="AP97" s="268"/>
      <c r="AQ97" s="268"/>
      <c r="AR97" s="268"/>
      <c r="AS97" s="268"/>
      <c r="AT97" s="268"/>
      <c r="AU97" s="268"/>
      <c r="AV97" s="268"/>
      <c r="AW97" s="268"/>
      <c r="AX97" s="268"/>
      <c r="AY97" s="268"/>
      <c r="AZ97" s="268"/>
      <c r="BA97" s="268"/>
      <c r="BB97" s="268"/>
      <c r="BC97" s="268"/>
      <c r="BD97" s="268"/>
      <c r="BE97" s="268"/>
      <c r="BF97" s="268"/>
      <c r="BG97" s="268"/>
      <c r="BH97" s="268"/>
      <c r="BI97" s="268"/>
      <c r="BJ97" s="268"/>
      <c r="BK97" s="268"/>
      <c r="BL97" s="268"/>
    </row>
    <row r="98" spans="1:76" s="32" customFormat="1" ht="14.25" hidden="1" customHeight="1" x14ac:dyDescent="0.25">
      <c r="A98" s="287">
        <v>289</v>
      </c>
      <c r="B98" s="288"/>
      <c r="C98" s="288"/>
      <c r="D98" s="289" t="s">
        <v>124</v>
      </c>
      <c r="E98" s="290">
        <v>0</v>
      </c>
      <c r="F98" s="291"/>
      <c r="G98" s="293"/>
      <c r="H98" s="291"/>
      <c r="I98" s="292"/>
      <c r="J98" s="290"/>
      <c r="K98" s="278">
        <f t="shared" si="7"/>
        <v>0</v>
      </c>
      <c r="L98" s="294"/>
      <c r="M98" s="334"/>
      <c r="N98" s="284">
        <f t="shared" si="8"/>
        <v>0</v>
      </c>
      <c r="O98" s="285">
        <f t="shared" si="5"/>
        <v>0</v>
      </c>
      <c r="P98" s="286">
        <f t="shared" si="6"/>
        <v>0</v>
      </c>
      <c r="Q98" s="622"/>
      <c r="R98" s="623"/>
      <c r="S98" s="623"/>
      <c r="T98" s="268"/>
      <c r="U98" s="268"/>
      <c r="V98" s="268"/>
      <c r="W98" s="268"/>
      <c r="X98" s="268"/>
      <c r="Y98" s="268"/>
      <c r="Z98" s="268"/>
      <c r="AA98" s="268"/>
      <c r="AB98" s="268"/>
      <c r="AC98" s="268"/>
      <c r="AD98" s="268"/>
      <c r="AE98" s="268"/>
      <c r="AF98" s="268"/>
      <c r="AG98" s="268"/>
      <c r="AH98" s="268"/>
      <c r="AI98" s="268"/>
      <c r="AJ98" s="268"/>
      <c r="AK98" s="268"/>
      <c r="AL98" s="268"/>
      <c r="AM98" s="268"/>
      <c r="AN98" s="268"/>
      <c r="AO98" s="268"/>
      <c r="AP98" s="268"/>
      <c r="AQ98" s="268"/>
      <c r="AR98" s="268"/>
      <c r="AS98" s="268"/>
      <c r="AT98" s="268"/>
      <c r="AU98" s="268"/>
      <c r="AV98" s="268"/>
      <c r="AW98" s="268"/>
      <c r="AX98" s="268"/>
      <c r="AY98" s="268"/>
      <c r="AZ98" s="268"/>
      <c r="BA98" s="268"/>
      <c r="BB98" s="268"/>
      <c r="BC98" s="268"/>
      <c r="BD98" s="268"/>
      <c r="BE98" s="268"/>
      <c r="BF98" s="268"/>
      <c r="BG98" s="268"/>
      <c r="BH98" s="268"/>
      <c r="BI98" s="268"/>
      <c r="BJ98" s="268"/>
      <c r="BK98" s="268"/>
      <c r="BL98" s="268"/>
    </row>
    <row r="99" spans="1:76" s="32" customFormat="1" ht="14.25" hidden="1" customHeight="1" x14ac:dyDescent="0.25">
      <c r="A99" s="287">
        <v>290</v>
      </c>
      <c r="B99" s="288"/>
      <c r="C99" s="288"/>
      <c r="D99" s="289" t="s">
        <v>124</v>
      </c>
      <c r="E99" s="290">
        <v>0</v>
      </c>
      <c r="F99" s="291"/>
      <c r="G99" s="293"/>
      <c r="H99" s="291"/>
      <c r="I99" s="292"/>
      <c r="J99" s="290"/>
      <c r="K99" s="278">
        <f t="shared" si="7"/>
        <v>0</v>
      </c>
      <c r="L99" s="294"/>
      <c r="M99" s="334"/>
      <c r="N99" s="284">
        <f t="shared" si="8"/>
        <v>0</v>
      </c>
      <c r="O99" s="285">
        <f t="shared" si="5"/>
        <v>0</v>
      </c>
      <c r="P99" s="286">
        <f t="shared" si="6"/>
        <v>0</v>
      </c>
      <c r="Q99" s="622"/>
      <c r="R99" s="623"/>
      <c r="S99" s="623"/>
      <c r="T99" s="268"/>
      <c r="U99" s="268"/>
      <c r="V99" s="268"/>
      <c r="W99" s="268"/>
      <c r="X99" s="268"/>
      <c r="Y99" s="268"/>
      <c r="Z99" s="268"/>
      <c r="AA99" s="268"/>
      <c r="AB99" s="268"/>
      <c r="AC99" s="268"/>
      <c r="AD99" s="268"/>
      <c r="AE99" s="268"/>
      <c r="AF99" s="268"/>
      <c r="AG99" s="268"/>
      <c r="AH99" s="268"/>
      <c r="AI99" s="268"/>
      <c r="AJ99" s="268"/>
      <c r="AK99" s="268"/>
      <c r="AL99" s="268"/>
      <c r="AM99" s="268"/>
      <c r="AN99" s="268"/>
      <c r="AO99" s="268"/>
      <c r="AP99" s="268"/>
      <c r="AQ99" s="268"/>
      <c r="AR99" s="268"/>
      <c r="AS99" s="268"/>
      <c r="AT99" s="268"/>
      <c r="AU99" s="268"/>
      <c r="AV99" s="268"/>
      <c r="AW99" s="268"/>
      <c r="AX99" s="268"/>
      <c r="AY99" s="268"/>
      <c r="AZ99" s="268"/>
      <c r="BA99" s="268"/>
      <c r="BB99" s="268"/>
      <c r="BC99" s="268"/>
      <c r="BD99" s="268"/>
      <c r="BE99" s="268"/>
      <c r="BF99" s="268"/>
      <c r="BG99" s="268"/>
      <c r="BH99" s="268"/>
      <c r="BI99" s="268"/>
      <c r="BJ99" s="268"/>
      <c r="BK99" s="268"/>
      <c r="BL99" s="268"/>
    </row>
    <row r="100" spans="1:76" s="32" customFormat="1" ht="14.25" hidden="1" customHeight="1" x14ac:dyDescent="0.25">
      <c r="A100" s="287">
        <v>291</v>
      </c>
      <c r="B100" s="288"/>
      <c r="C100" s="288"/>
      <c r="D100" s="289" t="s">
        <v>124</v>
      </c>
      <c r="E100" s="290">
        <v>0</v>
      </c>
      <c r="F100" s="291"/>
      <c r="G100" s="293"/>
      <c r="H100" s="291"/>
      <c r="I100" s="292"/>
      <c r="J100" s="290"/>
      <c r="K100" s="278">
        <f t="shared" si="7"/>
        <v>0</v>
      </c>
      <c r="L100" s="294"/>
      <c r="M100" s="334"/>
      <c r="N100" s="284">
        <f t="shared" si="8"/>
        <v>0</v>
      </c>
      <c r="O100" s="285">
        <f t="shared" si="5"/>
        <v>0</v>
      </c>
      <c r="P100" s="286">
        <f t="shared" si="6"/>
        <v>0</v>
      </c>
      <c r="Q100" s="622"/>
      <c r="R100" s="623"/>
      <c r="S100" s="623"/>
      <c r="T100" s="268"/>
      <c r="U100" s="268"/>
      <c r="V100" s="268"/>
      <c r="W100" s="268"/>
      <c r="X100" s="268"/>
      <c r="Y100" s="268"/>
      <c r="Z100" s="268"/>
      <c r="AA100" s="268"/>
      <c r="AB100" s="268"/>
      <c r="AC100" s="268"/>
      <c r="AD100" s="268"/>
      <c r="AE100" s="268"/>
      <c r="AF100" s="268"/>
      <c r="AG100" s="268"/>
      <c r="AH100" s="268"/>
      <c r="AI100" s="268"/>
      <c r="AJ100" s="268"/>
      <c r="AK100" s="268"/>
      <c r="AL100" s="268"/>
      <c r="AM100" s="268"/>
      <c r="AN100" s="268"/>
      <c r="AO100" s="268"/>
      <c r="AP100" s="268"/>
      <c r="AQ100" s="268"/>
      <c r="AR100" s="268"/>
      <c r="AS100" s="268"/>
      <c r="AT100" s="268"/>
      <c r="AU100" s="268"/>
      <c r="AV100" s="268"/>
      <c r="AW100" s="268"/>
      <c r="AX100" s="268"/>
      <c r="AY100" s="268"/>
      <c r="AZ100" s="268"/>
      <c r="BA100" s="268"/>
      <c r="BB100" s="268"/>
      <c r="BC100" s="268"/>
      <c r="BD100" s="268"/>
      <c r="BE100" s="268"/>
      <c r="BF100" s="268"/>
      <c r="BG100" s="268"/>
      <c r="BH100" s="268"/>
      <c r="BI100" s="268"/>
      <c r="BJ100" s="268"/>
      <c r="BK100" s="268"/>
      <c r="BL100" s="268"/>
    </row>
    <row r="101" spans="1:76" s="32" customFormat="1" ht="14.25" hidden="1" customHeight="1" x14ac:dyDescent="0.25">
      <c r="A101" s="287">
        <v>292</v>
      </c>
      <c r="B101" s="288"/>
      <c r="C101" s="288"/>
      <c r="D101" s="289" t="s">
        <v>124</v>
      </c>
      <c r="E101" s="290">
        <v>0</v>
      </c>
      <c r="F101" s="291"/>
      <c r="G101" s="293"/>
      <c r="H101" s="291"/>
      <c r="I101" s="292"/>
      <c r="J101" s="290"/>
      <c r="K101" s="278">
        <f t="shared" si="7"/>
        <v>0</v>
      </c>
      <c r="L101" s="294"/>
      <c r="M101" s="334"/>
      <c r="N101" s="284">
        <f t="shared" si="8"/>
        <v>0</v>
      </c>
      <c r="O101" s="285">
        <f t="shared" si="5"/>
        <v>0</v>
      </c>
      <c r="P101" s="286">
        <f t="shared" si="6"/>
        <v>0</v>
      </c>
      <c r="Q101" s="622"/>
      <c r="R101" s="623"/>
      <c r="S101" s="623"/>
      <c r="T101" s="268"/>
      <c r="U101" s="268"/>
      <c r="V101" s="268"/>
      <c r="W101" s="268"/>
      <c r="X101" s="268"/>
      <c r="Y101" s="268"/>
      <c r="Z101" s="268"/>
      <c r="AA101" s="268"/>
      <c r="AB101" s="268"/>
      <c r="AC101" s="268"/>
      <c r="AD101" s="268"/>
      <c r="AE101" s="268"/>
      <c r="AF101" s="268"/>
      <c r="AG101" s="268"/>
      <c r="AH101" s="268"/>
      <c r="AI101" s="268"/>
      <c r="AJ101" s="268"/>
      <c r="AK101" s="268"/>
      <c r="AL101" s="268"/>
      <c r="AM101" s="268"/>
      <c r="AN101" s="268"/>
      <c r="AO101" s="268"/>
      <c r="AP101" s="268"/>
      <c r="AQ101" s="268"/>
      <c r="AR101" s="268"/>
      <c r="AS101" s="268"/>
      <c r="AT101" s="268"/>
      <c r="AU101" s="268"/>
      <c r="AV101" s="268"/>
      <c r="AW101" s="268"/>
      <c r="AX101" s="268"/>
      <c r="AY101" s="268"/>
      <c r="AZ101" s="268"/>
      <c r="BA101" s="268"/>
      <c r="BB101" s="268"/>
      <c r="BC101" s="268"/>
      <c r="BD101" s="268"/>
      <c r="BE101" s="268"/>
      <c r="BF101" s="268"/>
      <c r="BG101" s="268"/>
      <c r="BH101" s="268"/>
      <c r="BI101" s="268"/>
      <c r="BJ101" s="268"/>
      <c r="BK101" s="268"/>
      <c r="BL101" s="268"/>
    </row>
    <row r="102" spans="1:76" s="32" customFormat="1" ht="14.25" hidden="1" customHeight="1" x14ac:dyDescent="0.25">
      <c r="A102" s="287">
        <v>293</v>
      </c>
      <c r="B102" s="288"/>
      <c r="C102" s="288"/>
      <c r="D102" s="289" t="s">
        <v>124</v>
      </c>
      <c r="E102" s="290">
        <v>0</v>
      </c>
      <c r="F102" s="291"/>
      <c r="G102" s="293"/>
      <c r="H102" s="291"/>
      <c r="I102" s="292"/>
      <c r="J102" s="290"/>
      <c r="K102" s="278">
        <f t="shared" si="7"/>
        <v>0</v>
      </c>
      <c r="L102" s="294"/>
      <c r="M102" s="334"/>
      <c r="N102" s="284">
        <f t="shared" si="8"/>
        <v>0</v>
      </c>
      <c r="O102" s="285">
        <f t="shared" si="5"/>
        <v>0</v>
      </c>
      <c r="P102" s="286">
        <f t="shared" si="6"/>
        <v>0</v>
      </c>
      <c r="Q102" s="622"/>
      <c r="R102" s="623"/>
      <c r="S102" s="623"/>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8"/>
      <c r="AQ102" s="268"/>
      <c r="AR102" s="268"/>
      <c r="AS102" s="268"/>
      <c r="AT102" s="268"/>
      <c r="AU102" s="268"/>
      <c r="AV102" s="268"/>
      <c r="AW102" s="268"/>
      <c r="AX102" s="268"/>
      <c r="AY102" s="268"/>
      <c r="AZ102" s="268"/>
      <c r="BA102" s="268"/>
      <c r="BB102" s="268"/>
      <c r="BC102" s="268"/>
      <c r="BD102" s="268"/>
      <c r="BE102" s="268"/>
      <c r="BF102" s="268"/>
      <c r="BG102" s="268"/>
      <c r="BH102" s="268"/>
      <c r="BI102" s="268"/>
      <c r="BJ102" s="268"/>
      <c r="BK102" s="268"/>
      <c r="BL102" s="268"/>
    </row>
    <row r="103" spans="1:76" s="32" customFormat="1" ht="14.25" hidden="1" customHeight="1" x14ac:dyDescent="0.25">
      <c r="A103" s="287">
        <v>294</v>
      </c>
      <c r="B103" s="288"/>
      <c r="C103" s="288"/>
      <c r="D103" s="289" t="s">
        <v>124</v>
      </c>
      <c r="E103" s="290">
        <v>0</v>
      </c>
      <c r="F103" s="291"/>
      <c r="G103" s="293"/>
      <c r="H103" s="291"/>
      <c r="I103" s="292"/>
      <c r="J103" s="290"/>
      <c r="K103" s="278">
        <f t="shared" si="7"/>
        <v>0</v>
      </c>
      <c r="L103" s="294"/>
      <c r="M103" s="334"/>
      <c r="N103" s="284">
        <f t="shared" si="8"/>
        <v>0</v>
      </c>
      <c r="O103" s="285">
        <f t="shared" si="5"/>
        <v>0</v>
      </c>
      <c r="P103" s="286">
        <f t="shared" si="6"/>
        <v>0</v>
      </c>
      <c r="Q103" s="622"/>
      <c r="R103" s="623"/>
      <c r="S103" s="623"/>
      <c r="T103" s="268"/>
      <c r="U103" s="268"/>
      <c r="V103" s="268"/>
      <c r="W103" s="268"/>
      <c r="X103" s="268"/>
      <c r="Y103" s="268"/>
      <c r="Z103" s="268"/>
      <c r="AA103" s="268"/>
      <c r="AB103" s="268"/>
      <c r="AC103" s="268"/>
      <c r="AD103" s="268"/>
      <c r="AE103" s="268"/>
      <c r="AF103" s="268"/>
      <c r="AG103" s="268"/>
      <c r="AH103" s="268"/>
      <c r="AI103" s="268"/>
      <c r="AJ103" s="268"/>
      <c r="AK103" s="268"/>
      <c r="AL103" s="268"/>
      <c r="AM103" s="268"/>
      <c r="AN103" s="268"/>
      <c r="AO103" s="268"/>
      <c r="AP103" s="268"/>
      <c r="AQ103" s="268"/>
      <c r="AR103" s="268"/>
      <c r="AS103" s="268"/>
      <c r="AT103" s="268"/>
      <c r="AU103" s="268"/>
      <c r="AV103" s="268"/>
      <c r="AW103" s="268"/>
      <c r="AX103" s="268"/>
      <c r="AY103" s="268"/>
      <c r="AZ103" s="268"/>
      <c r="BA103" s="268"/>
      <c r="BB103" s="268"/>
      <c r="BC103" s="268"/>
      <c r="BD103" s="268"/>
      <c r="BE103" s="268"/>
      <c r="BF103" s="268"/>
      <c r="BG103" s="268"/>
      <c r="BH103" s="268"/>
      <c r="BI103" s="268"/>
      <c r="BJ103" s="268"/>
      <c r="BK103" s="268"/>
      <c r="BL103" s="268"/>
    </row>
    <row r="104" spans="1:76" s="32" customFormat="1" ht="14.25" hidden="1" customHeight="1" x14ac:dyDescent="0.25">
      <c r="A104" s="287">
        <v>295</v>
      </c>
      <c r="B104" s="288"/>
      <c r="C104" s="288"/>
      <c r="D104" s="289" t="s">
        <v>124</v>
      </c>
      <c r="E104" s="290">
        <v>0</v>
      </c>
      <c r="F104" s="291"/>
      <c r="G104" s="293"/>
      <c r="H104" s="291"/>
      <c r="I104" s="292"/>
      <c r="J104" s="290"/>
      <c r="K104" s="278">
        <f t="shared" si="7"/>
        <v>0</v>
      </c>
      <c r="L104" s="294"/>
      <c r="M104" s="334"/>
      <c r="N104" s="284">
        <f t="shared" si="8"/>
        <v>0</v>
      </c>
      <c r="O104" s="285">
        <f t="shared" si="5"/>
        <v>0</v>
      </c>
      <c r="P104" s="286">
        <f t="shared" si="6"/>
        <v>0</v>
      </c>
      <c r="Q104" s="622"/>
      <c r="R104" s="623"/>
      <c r="S104" s="623"/>
      <c r="T104" s="268"/>
      <c r="U104" s="268"/>
      <c r="V104" s="268"/>
      <c r="W104" s="268"/>
      <c r="X104" s="268"/>
      <c r="Y104" s="268"/>
      <c r="Z104" s="268"/>
      <c r="AA104" s="268"/>
      <c r="AB104" s="268"/>
      <c r="AC104" s="268"/>
      <c r="AD104" s="268"/>
      <c r="AE104" s="268"/>
      <c r="AF104" s="268"/>
      <c r="AG104" s="268"/>
      <c r="AH104" s="268"/>
      <c r="AI104" s="268"/>
      <c r="AJ104" s="268"/>
      <c r="AK104" s="268"/>
      <c r="AL104" s="268"/>
      <c r="AM104" s="268"/>
      <c r="AN104" s="268"/>
      <c r="AO104" s="268"/>
      <c r="AP104" s="268"/>
      <c r="AQ104" s="268"/>
      <c r="AR104" s="268"/>
      <c r="AS104" s="268"/>
      <c r="AT104" s="268"/>
      <c r="AU104" s="268"/>
      <c r="AV104" s="268"/>
      <c r="AW104" s="268"/>
      <c r="AX104" s="268"/>
      <c r="AY104" s="268"/>
      <c r="AZ104" s="268"/>
      <c r="BA104" s="268"/>
      <c r="BB104" s="268"/>
      <c r="BC104" s="268"/>
      <c r="BD104" s="268"/>
      <c r="BE104" s="268"/>
      <c r="BF104" s="268"/>
      <c r="BG104" s="268"/>
      <c r="BH104" s="268"/>
      <c r="BI104" s="268"/>
      <c r="BJ104" s="268"/>
      <c r="BK104" s="268"/>
      <c r="BL104" s="268"/>
    </row>
    <row r="105" spans="1:76" s="32" customFormat="1" ht="14.25" hidden="1" customHeight="1" x14ac:dyDescent="0.25">
      <c r="A105" s="287">
        <v>296</v>
      </c>
      <c r="B105" s="288"/>
      <c r="C105" s="288"/>
      <c r="D105" s="289" t="s">
        <v>124</v>
      </c>
      <c r="E105" s="290">
        <v>0</v>
      </c>
      <c r="F105" s="291"/>
      <c r="G105" s="293"/>
      <c r="H105" s="291"/>
      <c r="I105" s="292"/>
      <c r="J105" s="290"/>
      <c r="K105" s="278">
        <f t="shared" si="7"/>
        <v>0</v>
      </c>
      <c r="L105" s="294"/>
      <c r="M105" s="334"/>
      <c r="N105" s="284">
        <f t="shared" si="8"/>
        <v>0</v>
      </c>
      <c r="O105" s="285">
        <f t="shared" si="5"/>
        <v>0</v>
      </c>
      <c r="P105" s="286">
        <f t="shared" si="6"/>
        <v>0</v>
      </c>
      <c r="Q105" s="622"/>
      <c r="R105" s="623"/>
      <c r="S105" s="623"/>
      <c r="T105" s="268"/>
      <c r="U105" s="268"/>
      <c r="V105" s="268"/>
      <c r="W105" s="268"/>
      <c r="X105" s="268"/>
      <c r="Y105" s="268"/>
      <c r="Z105" s="268"/>
      <c r="AA105" s="268"/>
      <c r="AB105" s="268"/>
      <c r="AC105" s="268"/>
      <c r="AD105" s="268"/>
      <c r="AE105" s="268"/>
      <c r="AF105" s="268"/>
      <c r="AG105" s="268"/>
      <c r="AH105" s="268"/>
      <c r="AI105" s="268"/>
      <c r="AJ105" s="268"/>
      <c r="AK105" s="268"/>
      <c r="AL105" s="268"/>
      <c r="AM105" s="268"/>
      <c r="AN105" s="268"/>
      <c r="AO105" s="268"/>
      <c r="AP105" s="268"/>
      <c r="AQ105" s="268"/>
      <c r="AR105" s="268"/>
      <c r="AS105" s="268"/>
      <c r="AT105" s="268"/>
      <c r="AU105" s="268"/>
      <c r="AV105" s="268"/>
      <c r="AW105" s="268"/>
      <c r="AX105" s="268"/>
      <c r="AY105" s="268"/>
      <c r="AZ105" s="268"/>
      <c r="BA105" s="268"/>
      <c r="BB105" s="268"/>
      <c r="BC105" s="268"/>
      <c r="BD105" s="268"/>
      <c r="BE105" s="268"/>
      <c r="BF105" s="268"/>
      <c r="BG105" s="268"/>
      <c r="BH105" s="268"/>
      <c r="BI105" s="268"/>
      <c r="BJ105" s="268"/>
      <c r="BK105" s="268"/>
      <c r="BL105" s="268"/>
    </row>
    <row r="106" spans="1:76" s="32" customFormat="1" ht="14.25" hidden="1" customHeight="1" x14ac:dyDescent="0.25">
      <c r="A106" s="287">
        <v>297</v>
      </c>
      <c r="B106" s="288"/>
      <c r="C106" s="288"/>
      <c r="D106" s="289" t="s">
        <v>124</v>
      </c>
      <c r="E106" s="290">
        <v>0</v>
      </c>
      <c r="F106" s="291"/>
      <c r="G106" s="293"/>
      <c r="H106" s="291"/>
      <c r="I106" s="292"/>
      <c r="J106" s="290"/>
      <c r="K106" s="278">
        <f t="shared" si="7"/>
        <v>0</v>
      </c>
      <c r="L106" s="294"/>
      <c r="M106" s="334"/>
      <c r="N106" s="284">
        <f t="shared" si="8"/>
        <v>0</v>
      </c>
      <c r="O106" s="285">
        <f t="shared" si="5"/>
        <v>0</v>
      </c>
      <c r="P106" s="286">
        <f t="shared" si="6"/>
        <v>0</v>
      </c>
      <c r="Q106" s="622"/>
      <c r="R106" s="623"/>
      <c r="S106" s="623"/>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268"/>
      <c r="AP106" s="268"/>
      <c r="AQ106" s="268"/>
      <c r="AR106" s="268"/>
      <c r="AS106" s="268"/>
      <c r="AT106" s="268"/>
      <c r="AU106" s="268"/>
      <c r="AV106" s="268"/>
      <c r="AW106" s="268"/>
      <c r="AX106" s="268"/>
      <c r="AY106" s="268"/>
      <c r="AZ106" s="268"/>
      <c r="BA106" s="268"/>
      <c r="BB106" s="268"/>
      <c r="BC106" s="268"/>
      <c r="BD106" s="268"/>
      <c r="BE106" s="268"/>
      <c r="BF106" s="268"/>
      <c r="BG106" s="268"/>
      <c r="BH106" s="268"/>
      <c r="BI106" s="268"/>
      <c r="BJ106" s="268"/>
      <c r="BK106" s="268"/>
      <c r="BL106" s="268"/>
    </row>
    <row r="107" spans="1:76" s="32" customFormat="1" ht="14.25" hidden="1" customHeight="1" x14ac:dyDescent="0.25">
      <c r="A107" s="287">
        <v>298</v>
      </c>
      <c r="B107" s="288"/>
      <c r="C107" s="288"/>
      <c r="D107" s="289" t="s">
        <v>124</v>
      </c>
      <c r="E107" s="290">
        <v>0</v>
      </c>
      <c r="F107" s="291"/>
      <c r="G107" s="293"/>
      <c r="H107" s="291"/>
      <c r="I107" s="292"/>
      <c r="J107" s="290"/>
      <c r="K107" s="278">
        <f t="shared" si="7"/>
        <v>0</v>
      </c>
      <c r="L107" s="294"/>
      <c r="M107" s="334"/>
      <c r="N107" s="284">
        <f t="shared" si="8"/>
        <v>0</v>
      </c>
      <c r="O107" s="285">
        <f t="shared" si="5"/>
        <v>0</v>
      </c>
      <c r="P107" s="286">
        <f t="shared" si="6"/>
        <v>0</v>
      </c>
      <c r="Q107" s="622"/>
      <c r="R107" s="623"/>
      <c r="S107" s="623"/>
      <c r="T107" s="268"/>
      <c r="U107" s="268"/>
      <c r="V107" s="268"/>
      <c r="W107" s="268"/>
      <c r="X107" s="268"/>
      <c r="Y107" s="268"/>
      <c r="Z107" s="268"/>
      <c r="AA107" s="268"/>
      <c r="AB107" s="268"/>
      <c r="AC107" s="268"/>
      <c r="AD107" s="268"/>
      <c r="AE107" s="268"/>
      <c r="AF107" s="268"/>
      <c r="AG107" s="268"/>
      <c r="AH107" s="268"/>
      <c r="AI107" s="268"/>
      <c r="AJ107" s="268"/>
      <c r="AK107" s="268"/>
      <c r="AL107" s="268"/>
      <c r="AM107" s="268"/>
      <c r="AN107" s="268"/>
      <c r="AO107" s="268"/>
      <c r="AP107" s="268"/>
      <c r="AQ107" s="268"/>
      <c r="AR107" s="268"/>
      <c r="AS107" s="268"/>
      <c r="AT107" s="268"/>
      <c r="AU107" s="268"/>
      <c r="AV107" s="268"/>
      <c r="AW107" s="268"/>
      <c r="AX107" s="268"/>
      <c r="AY107" s="268"/>
      <c r="AZ107" s="268"/>
      <c r="BA107" s="268"/>
      <c r="BB107" s="268"/>
      <c r="BC107" s="268"/>
      <c r="BD107" s="268"/>
      <c r="BE107" s="268"/>
      <c r="BF107" s="268"/>
      <c r="BG107" s="268"/>
      <c r="BH107" s="268"/>
      <c r="BI107" s="268"/>
      <c r="BJ107" s="268"/>
      <c r="BK107" s="268"/>
      <c r="BL107" s="268"/>
    </row>
    <row r="108" spans="1:76" s="32" customFormat="1" ht="14.25" hidden="1" customHeight="1" x14ac:dyDescent="0.25">
      <c r="A108" s="287">
        <v>299</v>
      </c>
      <c r="B108" s="288"/>
      <c r="C108" s="288"/>
      <c r="D108" s="289" t="s">
        <v>124</v>
      </c>
      <c r="E108" s="290">
        <v>0</v>
      </c>
      <c r="F108" s="291"/>
      <c r="G108" s="292"/>
      <c r="H108" s="291"/>
      <c r="I108" s="292"/>
      <c r="J108" s="290"/>
      <c r="K108" s="278">
        <f t="shared" si="7"/>
        <v>0</v>
      </c>
      <c r="L108" s="294"/>
      <c r="M108" s="334"/>
      <c r="N108" s="284">
        <f t="shared" si="8"/>
        <v>0</v>
      </c>
      <c r="O108" s="285">
        <f t="shared" si="5"/>
        <v>0</v>
      </c>
      <c r="P108" s="286">
        <f t="shared" si="6"/>
        <v>0</v>
      </c>
      <c r="Q108" s="622"/>
      <c r="R108" s="623"/>
      <c r="S108" s="623"/>
      <c r="T108" s="268"/>
      <c r="U108" s="268"/>
      <c r="V108" s="268"/>
      <c r="W108" s="268"/>
      <c r="X108" s="268"/>
      <c r="Y108" s="268"/>
      <c r="Z108" s="268"/>
      <c r="AA108" s="268"/>
      <c r="AB108" s="268"/>
      <c r="AC108" s="268"/>
      <c r="AD108" s="268"/>
      <c r="AE108" s="268"/>
      <c r="AF108" s="268"/>
      <c r="AG108" s="268"/>
      <c r="AH108" s="268"/>
      <c r="AI108" s="268"/>
      <c r="AJ108" s="268"/>
      <c r="AK108" s="268"/>
      <c r="AL108" s="268"/>
      <c r="AM108" s="268"/>
      <c r="AN108" s="268"/>
      <c r="AO108" s="268"/>
      <c r="AP108" s="268"/>
      <c r="AQ108" s="268"/>
      <c r="AR108" s="268"/>
      <c r="AS108" s="268"/>
      <c r="AT108" s="268"/>
      <c r="AU108" s="268"/>
      <c r="AV108" s="268"/>
      <c r="AW108" s="268"/>
      <c r="AX108" s="268"/>
      <c r="AY108" s="268"/>
      <c r="AZ108" s="268"/>
      <c r="BA108" s="268"/>
      <c r="BB108" s="268"/>
      <c r="BC108" s="268"/>
      <c r="BD108" s="268"/>
      <c r="BE108" s="268"/>
      <c r="BF108" s="268"/>
      <c r="BG108" s="268"/>
      <c r="BH108" s="268"/>
      <c r="BI108" s="268"/>
      <c r="BJ108" s="268"/>
      <c r="BK108" s="268"/>
      <c r="BL108" s="268"/>
    </row>
    <row r="109" spans="1:76" s="32" customFormat="1" ht="14.45" customHeight="1" x14ac:dyDescent="0.25">
      <c r="A109" s="633" t="s">
        <v>214</v>
      </c>
      <c r="B109" s="634"/>
      <c r="C109" s="635"/>
      <c r="D109" s="339"/>
      <c r="E109" s="340"/>
      <c r="F109" s="341"/>
      <c r="G109" s="342"/>
      <c r="H109" s="342"/>
      <c r="I109" s="342"/>
      <c r="J109" s="342"/>
      <c r="K109" s="223"/>
      <c r="L109" s="294"/>
      <c r="M109" s="334"/>
      <c r="N109" s="343"/>
      <c r="O109" s="343"/>
      <c r="P109" s="344"/>
      <c r="Q109" s="230"/>
      <c r="R109" s="268"/>
      <c r="S109" s="268"/>
      <c r="T109" s="268"/>
      <c r="U109" s="268"/>
      <c r="V109" s="268"/>
      <c r="W109" s="268"/>
      <c r="X109" s="268"/>
      <c r="Y109" s="268"/>
      <c r="Z109" s="268"/>
      <c r="AA109" s="268"/>
      <c r="AB109" s="268"/>
      <c r="AC109" s="268"/>
      <c r="AD109" s="268"/>
      <c r="AE109" s="268"/>
      <c r="AF109" s="268"/>
      <c r="AG109" s="268"/>
      <c r="AH109" s="268"/>
      <c r="AI109" s="268"/>
      <c r="AJ109" s="268"/>
      <c r="AK109" s="268"/>
      <c r="AL109" s="268"/>
      <c r="AM109" s="268"/>
      <c r="AN109" s="268"/>
      <c r="AO109" s="268"/>
      <c r="AP109" s="268"/>
      <c r="AQ109" s="268"/>
      <c r="AR109" s="268"/>
      <c r="AS109" s="268"/>
      <c r="AT109" s="268"/>
      <c r="AU109" s="268"/>
      <c r="AV109" s="268"/>
      <c r="AW109" s="268"/>
      <c r="AX109" s="268"/>
      <c r="AY109" s="268"/>
      <c r="AZ109" s="268"/>
      <c r="BA109" s="268"/>
      <c r="BB109" s="268"/>
      <c r="BC109" s="268"/>
      <c r="BD109" s="268"/>
      <c r="BE109" s="268"/>
      <c r="BF109" s="268"/>
      <c r="BG109" s="268"/>
      <c r="BH109" s="268"/>
      <c r="BI109" s="268"/>
      <c r="BJ109" s="268"/>
      <c r="BK109" s="268"/>
      <c r="BL109" s="268"/>
      <c r="BM109" s="268"/>
      <c r="BN109" s="268"/>
      <c r="BO109" s="268"/>
      <c r="BP109" s="268"/>
    </row>
    <row r="110" spans="1:76" s="32" customFormat="1" x14ac:dyDescent="0.25">
      <c r="A110" s="296"/>
      <c r="B110" s="297"/>
      <c r="C110" s="297"/>
      <c r="D110" s="298" t="s">
        <v>130</v>
      </c>
      <c r="E110" s="299">
        <f>SUM(E10:E108)</f>
        <v>0</v>
      </c>
      <c r="F110" s="300"/>
      <c r="G110" s="301"/>
      <c r="H110" s="301"/>
      <c r="I110" s="302" t="s">
        <v>130</v>
      </c>
      <c r="J110" s="299">
        <f>SUM(K10:K108)</f>
        <v>0</v>
      </c>
      <c r="K110" s="303"/>
      <c r="L110" s="294"/>
      <c r="M110" s="334"/>
      <c r="N110" s="268"/>
      <c r="O110" s="268"/>
      <c r="P110" s="268"/>
      <c r="Q110" s="268"/>
      <c r="R110" s="268"/>
      <c r="S110" s="268"/>
      <c r="T110" s="268"/>
      <c r="U110" s="268"/>
      <c r="V110" s="268"/>
      <c r="W110" s="268"/>
      <c r="X110" s="268"/>
      <c r="Y110" s="268"/>
      <c r="Z110" s="268"/>
      <c r="AA110" s="268"/>
      <c r="AB110" s="268"/>
      <c r="AC110" s="268"/>
      <c r="AD110" s="268"/>
      <c r="AE110" s="268"/>
      <c r="AF110" s="268"/>
      <c r="AG110" s="268"/>
      <c r="AH110" s="268"/>
      <c r="AI110" s="268"/>
      <c r="AJ110" s="268"/>
      <c r="AK110" s="268"/>
      <c r="AL110" s="268"/>
      <c r="AM110" s="268"/>
      <c r="AN110" s="268"/>
      <c r="AO110" s="268"/>
      <c r="AP110" s="268"/>
      <c r="AQ110" s="268"/>
      <c r="AR110" s="268"/>
      <c r="AS110" s="268"/>
      <c r="AT110" s="268"/>
      <c r="AU110" s="268"/>
      <c r="AV110" s="268"/>
      <c r="AW110" s="268"/>
      <c r="AX110" s="268"/>
      <c r="AY110" s="268"/>
      <c r="AZ110" s="268"/>
      <c r="BA110" s="268"/>
      <c r="BB110" s="268"/>
      <c r="BC110" s="268"/>
      <c r="BD110" s="268"/>
      <c r="BE110" s="268"/>
      <c r="BF110" s="268"/>
      <c r="BG110" s="268"/>
      <c r="BH110" s="268"/>
      <c r="BI110" s="268"/>
      <c r="BJ110" s="268"/>
      <c r="BK110" s="268"/>
      <c r="BL110" s="268"/>
      <c r="BM110" s="268"/>
      <c r="BN110" s="268"/>
      <c r="BO110" s="268"/>
      <c r="BP110" s="268"/>
    </row>
    <row r="111" spans="1:76" s="32" customFormat="1" x14ac:dyDescent="0.25">
      <c r="A111" s="304"/>
      <c r="B111" s="268"/>
      <c r="C111" s="268"/>
      <c r="D111" s="305"/>
      <c r="E111" s="306"/>
      <c r="F111" s="304"/>
      <c r="G111" s="268"/>
      <c r="H111" s="268"/>
      <c r="I111" s="268"/>
      <c r="J111" s="268"/>
      <c r="K111" s="307"/>
      <c r="L111" s="294"/>
      <c r="M111" s="334"/>
      <c r="N111" s="268"/>
      <c r="O111" s="268"/>
      <c r="P111" s="268"/>
      <c r="Q111" s="268"/>
      <c r="R111" s="268"/>
      <c r="S111" s="268"/>
      <c r="T111" s="268"/>
      <c r="U111" s="268"/>
      <c r="V111" s="268"/>
      <c r="W111" s="268"/>
      <c r="X111" s="268"/>
      <c r="Y111" s="268"/>
      <c r="Z111" s="268"/>
      <c r="AA111" s="268"/>
      <c r="AB111" s="268"/>
      <c r="AC111" s="268"/>
      <c r="AD111" s="268"/>
      <c r="AE111" s="268"/>
      <c r="AF111" s="268"/>
      <c r="AG111" s="268"/>
      <c r="AH111" s="268"/>
      <c r="AI111" s="268"/>
      <c r="AJ111" s="268"/>
      <c r="AK111" s="268"/>
      <c r="AL111" s="268"/>
      <c r="AM111" s="268"/>
      <c r="AN111" s="268"/>
      <c r="AO111" s="268"/>
      <c r="AP111" s="268"/>
      <c r="AQ111" s="268"/>
      <c r="AR111" s="268"/>
      <c r="AS111" s="268"/>
      <c r="AT111" s="268"/>
      <c r="AU111" s="268"/>
      <c r="AV111" s="268"/>
      <c r="AW111" s="268"/>
      <c r="AX111" s="268"/>
      <c r="AY111" s="268"/>
      <c r="AZ111" s="268"/>
      <c r="BA111" s="268"/>
      <c r="BB111" s="268"/>
      <c r="BC111" s="268"/>
      <c r="BD111" s="268"/>
      <c r="BE111" s="268"/>
      <c r="BF111" s="268"/>
      <c r="BG111" s="268"/>
      <c r="BH111" s="268"/>
      <c r="BI111" s="268"/>
      <c r="BJ111" s="268"/>
      <c r="BK111" s="268"/>
      <c r="BL111" s="268"/>
      <c r="BM111" s="268"/>
      <c r="BN111" s="268"/>
      <c r="BO111" s="268"/>
      <c r="BP111" s="268"/>
    </row>
    <row r="112" spans="1:76" s="32" customFormat="1" x14ac:dyDescent="0.25">
      <c r="A112" s="304"/>
      <c r="B112" s="268"/>
      <c r="C112" s="268"/>
      <c r="D112" s="305"/>
      <c r="E112" s="304"/>
      <c r="F112" s="304"/>
      <c r="G112" s="268"/>
      <c r="H112" s="268"/>
      <c r="I112" s="268"/>
      <c r="J112" s="302" t="s">
        <v>130</v>
      </c>
      <c r="K112" s="299">
        <f>+E110+J110</f>
        <v>0</v>
      </c>
      <c r="L112" s="294"/>
      <c r="M112" s="302" t="s">
        <v>130</v>
      </c>
      <c r="N112" s="299">
        <f>SUM(N10:N108)</f>
        <v>0</v>
      </c>
      <c r="O112" s="299">
        <f>SUM(O10:O108)</f>
        <v>0</v>
      </c>
      <c r="P112" s="299">
        <f>SUM(P10:P108)</f>
        <v>0</v>
      </c>
      <c r="Q112" s="268"/>
      <c r="R112" s="268"/>
      <c r="S112" s="268"/>
      <c r="T112" s="268"/>
      <c r="U112" s="268"/>
      <c r="V112" s="268"/>
      <c r="W112" s="268"/>
      <c r="X112" s="268"/>
      <c r="Y112" s="268"/>
      <c r="Z112" s="268"/>
      <c r="AA112" s="268"/>
      <c r="AB112" s="268"/>
      <c r="AC112" s="268"/>
      <c r="AD112" s="268"/>
      <c r="AE112" s="268"/>
      <c r="AF112" s="268"/>
      <c r="AG112" s="268"/>
      <c r="AH112" s="268"/>
      <c r="AI112" s="268"/>
      <c r="AJ112" s="268"/>
      <c r="AK112" s="268"/>
      <c r="AL112" s="268"/>
      <c r="AM112" s="268"/>
      <c r="AN112" s="268"/>
      <c r="AO112" s="268"/>
      <c r="AP112" s="268"/>
      <c r="AQ112" s="268"/>
      <c r="AR112" s="268"/>
      <c r="AS112" s="268"/>
      <c r="AT112" s="268"/>
      <c r="AU112" s="268"/>
      <c r="AV112" s="268"/>
      <c r="AW112" s="268"/>
      <c r="AX112" s="268"/>
      <c r="AY112" s="268"/>
      <c r="AZ112" s="268"/>
      <c r="BA112" s="268"/>
      <c r="BB112" s="268"/>
      <c r="BC112" s="268"/>
      <c r="BD112" s="268"/>
      <c r="BE112" s="268"/>
      <c r="BF112" s="268"/>
      <c r="BG112" s="268"/>
      <c r="BH112" s="268"/>
      <c r="BI112" s="268"/>
      <c r="BJ112" s="268"/>
      <c r="BK112" s="268"/>
      <c r="BL112" s="268"/>
      <c r="BM112" s="268"/>
      <c r="BN112" s="268"/>
      <c r="BO112" s="268"/>
      <c r="BP112" s="268"/>
      <c r="BQ112" s="268"/>
      <c r="BR112" s="268"/>
      <c r="BS112" s="268"/>
      <c r="BT112" s="268"/>
      <c r="BU112" s="268"/>
      <c r="BV112" s="268"/>
      <c r="BW112" s="268"/>
      <c r="BX112" s="268"/>
    </row>
    <row r="113" spans="1:76" s="32" customFormat="1" x14ac:dyDescent="0.25">
      <c r="A113" s="304"/>
      <c r="B113" s="268"/>
      <c r="C113" s="268"/>
      <c r="D113" s="305"/>
      <c r="E113" s="304"/>
      <c r="F113" s="304"/>
      <c r="G113" s="268"/>
      <c r="H113" s="268"/>
      <c r="I113" s="268"/>
      <c r="J113" s="268"/>
      <c r="K113" s="268"/>
      <c r="L113" s="294"/>
      <c r="M113" s="334"/>
      <c r="N113" s="230"/>
      <c r="O113" s="268"/>
      <c r="P113" s="268"/>
      <c r="Q113" s="268"/>
      <c r="R113" s="268"/>
      <c r="S113" s="268"/>
      <c r="T113" s="268"/>
      <c r="U113" s="268"/>
      <c r="V113" s="268"/>
      <c r="W113" s="268"/>
      <c r="X113" s="268"/>
      <c r="Y113" s="268"/>
      <c r="Z113" s="268"/>
      <c r="AA113" s="268"/>
      <c r="AB113" s="268"/>
      <c r="AC113" s="268"/>
      <c r="AD113" s="268"/>
      <c r="AE113" s="268"/>
      <c r="AF113" s="268"/>
      <c r="AG113" s="268"/>
      <c r="AH113" s="268"/>
      <c r="AI113" s="268"/>
      <c r="AJ113" s="268"/>
      <c r="AK113" s="268"/>
      <c r="AL113" s="268"/>
      <c r="AM113" s="268"/>
      <c r="AN113" s="268"/>
      <c r="AO113" s="268"/>
      <c r="AP113" s="268"/>
      <c r="AQ113" s="268"/>
      <c r="AR113" s="268"/>
      <c r="AS113" s="268"/>
      <c r="AT113" s="268"/>
      <c r="AU113" s="268"/>
      <c r="AV113" s="268"/>
      <c r="AW113" s="268"/>
      <c r="AX113" s="268"/>
      <c r="AY113" s="268"/>
      <c r="AZ113" s="268"/>
      <c r="BA113" s="268"/>
      <c r="BB113" s="268"/>
      <c r="BC113" s="268"/>
      <c r="BD113" s="268"/>
      <c r="BE113" s="268"/>
      <c r="BF113" s="268"/>
      <c r="BG113" s="268"/>
      <c r="BH113" s="268"/>
      <c r="BI113" s="268"/>
      <c r="BJ113" s="268"/>
      <c r="BK113" s="268"/>
      <c r="BL113" s="268"/>
      <c r="BM113" s="268"/>
      <c r="BN113" s="268"/>
      <c r="BO113" s="268"/>
      <c r="BP113" s="268"/>
      <c r="BQ113" s="268"/>
      <c r="BR113" s="268"/>
      <c r="BS113" s="268"/>
      <c r="BT113" s="268"/>
      <c r="BU113" s="268"/>
      <c r="BV113" s="268"/>
      <c r="BW113" s="268"/>
      <c r="BX113" s="268"/>
    </row>
    <row r="114" spans="1:76" s="32" customFormat="1" x14ac:dyDescent="0.25">
      <c r="A114" s="304"/>
      <c r="B114" s="268"/>
      <c r="C114" s="268"/>
      <c r="D114" s="305"/>
      <c r="E114" s="304"/>
      <c r="F114" s="304"/>
      <c r="G114" s="268"/>
      <c r="H114" s="268"/>
      <c r="I114" s="268"/>
      <c r="J114" s="268"/>
      <c r="K114" s="268"/>
      <c r="L114" s="294"/>
      <c r="M114" s="334"/>
      <c r="N114" s="230"/>
      <c r="O114" s="268"/>
      <c r="P114" s="268"/>
      <c r="Q114" s="268"/>
      <c r="R114" s="268"/>
      <c r="S114" s="268"/>
      <c r="T114" s="268"/>
      <c r="U114" s="268"/>
      <c r="V114" s="268"/>
      <c r="W114" s="268"/>
      <c r="X114" s="268"/>
      <c r="Y114" s="268"/>
      <c r="Z114" s="268"/>
      <c r="AA114" s="268"/>
      <c r="AB114" s="268"/>
      <c r="AC114" s="268"/>
      <c r="AD114" s="268"/>
      <c r="AE114" s="268"/>
      <c r="AF114" s="268"/>
      <c r="AG114" s="268"/>
      <c r="AH114" s="268"/>
      <c r="AI114" s="268"/>
      <c r="AJ114" s="268"/>
      <c r="AK114" s="268"/>
      <c r="AL114" s="268"/>
      <c r="AM114" s="268"/>
      <c r="AN114" s="268"/>
      <c r="AO114" s="268"/>
      <c r="AP114" s="268"/>
      <c r="AQ114" s="268"/>
      <c r="AR114" s="268"/>
      <c r="AS114" s="268"/>
      <c r="AT114" s="268"/>
      <c r="AU114" s="268"/>
      <c r="AV114" s="268"/>
      <c r="AW114" s="268"/>
      <c r="AX114" s="268"/>
      <c r="AY114" s="268"/>
      <c r="AZ114" s="268"/>
      <c r="BA114" s="268"/>
      <c r="BB114" s="268"/>
      <c r="BC114" s="268"/>
      <c r="BD114" s="268"/>
      <c r="BE114" s="268"/>
      <c r="BF114" s="268"/>
      <c r="BG114" s="268"/>
      <c r="BH114" s="268"/>
      <c r="BI114" s="268"/>
      <c r="BJ114" s="268"/>
      <c r="BK114" s="268"/>
      <c r="BL114" s="268"/>
      <c r="BM114" s="268"/>
      <c r="BN114" s="268"/>
      <c r="BO114" s="268"/>
      <c r="BP114" s="268"/>
      <c r="BQ114" s="268"/>
      <c r="BR114" s="268"/>
      <c r="BS114" s="268"/>
      <c r="BT114" s="268"/>
      <c r="BU114" s="268"/>
      <c r="BV114" s="268"/>
      <c r="BW114" s="268"/>
      <c r="BX114" s="268"/>
    </row>
    <row r="115" spans="1:76" s="32" customFormat="1" ht="24.95" customHeight="1" x14ac:dyDescent="0.25">
      <c r="A115" s="636" t="s">
        <v>149</v>
      </c>
      <c r="B115" s="637"/>
      <c r="C115" s="637"/>
      <c r="D115" s="637"/>
      <c r="E115" s="637"/>
      <c r="F115" s="637"/>
      <c r="G115" s="637"/>
      <c r="H115" s="638"/>
      <c r="I115" s="638"/>
      <c r="J115" s="638"/>
      <c r="K115" s="269"/>
      <c r="L115" s="270"/>
      <c r="M115" s="332"/>
      <c r="N115" s="632" t="s">
        <v>114</v>
      </c>
      <c r="O115" s="632"/>
      <c r="P115" s="632"/>
      <c r="Q115" s="632"/>
      <c r="R115" s="632"/>
      <c r="S115" s="632"/>
      <c r="T115" s="632"/>
      <c r="U115" s="273"/>
      <c r="V115" s="268"/>
      <c r="W115" s="268"/>
      <c r="X115" s="268"/>
      <c r="Y115" s="268"/>
      <c r="Z115" s="268"/>
      <c r="AA115" s="268"/>
      <c r="AB115" s="268"/>
      <c r="AC115" s="268"/>
      <c r="AD115" s="268"/>
      <c r="AE115" s="268"/>
      <c r="AF115" s="268"/>
      <c r="AG115" s="268"/>
      <c r="AH115" s="268"/>
      <c r="AI115" s="268"/>
      <c r="AJ115" s="268"/>
      <c r="AK115" s="268"/>
      <c r="AL115" s="268"/>
      <c r="AM115" s="268"/>
      <c r="AN115" s="268"/>
      <c r="AO115" s="268"/>
      <c r="AP115" s="268"/>
      <c r="AQ115" s="268"/>
      <c r="AR115" s="268"/>
      <c r="AS115" s="268"/>
      <c r="AT115" s="268"/>
      <c r="AU115" s="268"/>
      <c r="AV115" s="268"/>
      <c r="AW115" s="268"/>
      <c r="AX115" s="268"/>
      <c r="AY115" s="268"/>
      <c r="AZ115" s="268"/>
      <c r="BA115" s="268"/>
      <c r="BB115" s="268"/>
      <c r="BC115" s="268"/>
      <c r="BD115" s="268"/>
      <c r="BE115" s="268"/>
      <c r="BF115" s="268"/>
      <c r="BG115" s="268"/>
      <c r="BH115" s="268"/>
      <c r="BI115" s="268"/>
      <c r="BJ115" s="268"/>
      <c r="BK115" s="268"/>
      <c r="BL115" s="268"/>
      <c r="BM115" s="268"/>
      <c r="BN115" s="268"/>
      <c r="BO115" s="268"/>
      <c r="BP115" s="268"/>
      <c r="BQ115" s="268"/>
      <c r="BR115" s="268"/>
      <c r="BS115" s="268"/>
      <c r="BT115" s="268"/>
      <c r="BU115" s="268"/>
      <c r="BV115" s="268"/>
      <c r="BW115" s="268"/>
      <c r="BX115" s="268"/>
    </row>
    <row r="116" spans="1:76" s="32" customFormat="1" ht="15.75" customHeight="1" x14ac:dyDescent="0.25">
      <c r="A116" s="639" t="s">
        <v>115</v>
      </c>
      <c r="B116" s="640"/>
      <c r="C116" s="640"/>
      <c r="D116" s="640"/>
      <c r="E116" s="640"/>
      <c r="F116" s="308"/>
      <c r="G116" s="308"/>
      <c r="H116" s="308"/>
      <c r="I116" s="308"/>
      <c r="J116" s="308"/>
      <c r="K116" s="267"/>
      <c r="L116" s="270"/>
      <c r="M116" s="332"/>
      <c r="N116" s="272"/>
      <c r="O116" s="273"/>
      <c r="P116" s="273"/>
      <c r="Q116" s="273"/>
      <c r="R116" s="273"/>
      <c r="S116" s="273"/>
      <c r="T116" s="273"/>
      <c r="U116" s="273"/>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8"/>
      <c r="AQ116" s="268"/>
      <c r="AR116" s="268"/>
      <c r="AS116" s="268"/>
      <c r="AT116" s="268"/>
      <c r="AU116" s="268"/>
      <c r="AV116" s="268"/>
      <c r="AW116" s="268"/>
      <c r="AX116" s="268"/>
      <c r="AY116" s="268"/>
      <c r="AZ116" s="268"/>
      <c r="BA116" s="268"/>
      <c r="BB116" s="268"/>
      <c r="BC116" s="268"/>
      <c r="BD116" s="268"/>
      <c r="BE116" s="268"/>
      <c r="BF116" s="268"/>
      <c r="BG116" s="268"/>
      <c r="BH116" s="268"/>
      <c r="BI116" s="268"/>
      <c r="BJ116" s="268"/>
      <c r="BK116" s="268"/>
      <c r="BL116" s="268"/>
      <c r="BM116" s="268"/>
      <c r="BN116" s="268"/>
      <c r="BO116" s="268"/>
      <c r="BP116" s="268"/>
      <c r="BQ116" s="268"/>
      <c r="BR116" s="268"/>
      <c r="BS116" s="268"/>
      <c r="BT116" s="268"/>
      <c r="BU116" s="268"/>
      <c r="BV116" s="268"/>
      <c r="BW116" s="268"/>
      <c r="BX116" s="268"/>
    </row>
    <row r="117" spans="1:76" s="32" customFormat="1" ht="15.75" customHeight="1" x14ac:dyDescent="0.25">
      <c r="A117" s="641" t="s">
        <v>150</v>
      </c>
      <c r="B117" s="642"/>
      <c r="C117" s="642"/>
      <c r="D117" s="642"/>
      <c r="E117" s="642"/>
      <c r="F117" s="308"/>
      <c r="G117" s="308"/>
      <c r="H117" s="308"/>
      <c r="I117" s="308"/>
      <c r="J117" s="308"/>
      <c r="K117" s="267"/>
      <c r="L117" s="270"/>
      <c r="M117" s="332"/>
      <c r="N117" s="272"/>
      <c r="O117" s="273"/>
      <c r="P117" s="273"/>
      <c r="Q117" s="273"/>
      <c r="R117" s="273"/>
      <c r="S117" s="273"/>
      <c r="T117" s="273"/>
      <c r="U117" s="273"/>
      <c r="V117" s="268"/>
      <c r="W117" s="268"/>
      <c r="X117" s="268"/>
      <c r="Y117" s="268"/>
      <c r="Z117" s="268"/>
      <c r="AA117" s="268"/>
      <c r="AB117" s="268"/>
      <c r="AC117" s="268"/>
      <c r="AD117" s="268"/>
      <c r="AE117" s="268"/>
      <c r="AF117" s="268"/>
      <c r="AG117" s="268"/>
      <c r="AH117" s="268"/>
      <c r="AI117" s="268"/>
      <c r="AJ117" s="268"/>
      <c r="AK117" s="268"/>
      <c r="AL117" s="268"/>
      <c r="AM117" s="268"/>
      <c r="AN117" s="268"/>
      <c r="AO117" s="268"/>
      <c r="AP117" s="268"/>
      <c r="AQ117" s="268"/>
      <c r="AR117" s="268"/>
      <c r="AS117" s="268"/>
      <c r="AT117" s="268"/>
      <c r="AU117" s="268"/>
      <c r="AV117" s="268"/>
      <c r="AW117" s="268"/>
      <c r="AX117" s="268"/>
      <c r="AY117" s="268"/>
      <c r="AZ117" s="268"/>
      <c r="BA117" s="268"/>
      <c r="BB117" s="268"/>
      <c r="BC117" s="268"/>
      <c r="BD117" s="268"/>
      <c r="BE117" s="268"/>
      <c r="BF117" s="268"/>
      <c r="BG117" s="268"/>
      <c r="BH117" s="268"/>
      <c r="BI117" s="268"/>
      <c r="BJ117" s="268"/>
      <c r="BK117" s="268"/>
      <c r="BL117" s="268"/>
      <c r="BM117" s="268"/>
      <c r="BN117" s="268"/>
      <c r="BO117" s="268"/>
      <c r="BP117" s="268"/>
      <c r="BQ117" s="268"/>
      <c r="BR117" s="268"/>
      <c r="BS117" s="268"/>
      <c r="BT117" s="268"/>
      <c r="BU117" s="268"/>
      <c r="BV117" s="268"/>
      <c r="BW117" s="268"/>
      <c r="BX117" s="268"/>
    </row>
    <row r="118" spans="1:76" s="32" customFormat="1" ht="15.75" customHeight="1" x14ac:dyDescent="0.25">
      <c r="A118" s="641" t="s">
        <v>151</v>
      </c>
      <c r="B118" s="642"/>
      <c r="C118" s="642"/>
      <c r="D118" s="642"/>
      <c r="E118" s="642"/>
      <c r="F118" s="308"/>
      <c r="G118" s="308"/>
      <c r="H118" s="308"/>
      <c r="I118" s="308"/>
      <c r="J118" s="308"/>
      <c r="K118" s="267"/>
      <c r="L118" s="270"/>
      <c r="M118" s="332"/>
      <c r="N118" s="272"/>
      <c r="O118" s="273"/>
      <c r="P118" s="273"/>
      <c r="Q118" s="273"/>
      <c r="R118" s="273"/>
      <c r="S118" s="273"/>
      <c r="T118" s="273"/>
      <c r="U118" s="273"/>
      <c r="V118" s="268"/>
      <c r="W118" s="268"/>
      <c r="X118" s="268"/>
      <c r="Y118" s="268"/>
      <c r="Z118" s="268"/>
      <c r="AA118" s="268"/>
      <c r="AB118" s="268"/>
      <c r="AC118" s="268"/>
      <c r="AD118" s="268"/>
      <c r="AE118" s="268"/>
      <c r="AF118" s="268"/>
      <c r="AG118" s="268"/>
      <c r="AH118" s="268"/>
      <c r="AI118" s="268"/>
      <c r="AJ118" s="268"/>
      <c r="AK118" s="268"/>
      <c r="AL118" s="268"/>
      <c r="AM118" s="268"/>
      <c r="AN118" s="268"/>
      <c r="AO118" s="268"/>
      <c r="AP118" s="268"/>
      <c r="AQ118" s="268"/>
      <c r="AR118" s="268"/>
      <c r="AS118" s="268"/>
      <c r="AT118" s="268"/>
      <c r="AU118" s="268"/>
      <c r="AV118" s="268"/>
      <c r="AW118" s="268"/>
      <c r="AX118" s="268"/>
      <c r="AY118" s="268"/>
      <c r="AZ118" s="268"/>
      <c r="BA118" s="268"/>
      <c r="BB118" s="268"/>
      <c r="BC118" s="268"/>
      <c r="BD118" s="268"/>
      <c r="BE118" s="268"/>
      <c r="BF118" s="268"/>
      <c r="BG118" s="268"/>
      <c r="BH118" s="268"/>
      <c r="BI118" s="268"/>
      <c r="BJ118" s="268"/>
      <c r="BK118" s="268"/>
      <c r="BL118" s="268"/>
      <c r="BM118" s="268"/>
      <c r="BN118" s="268"/>
      <c r="BO118" s="268"/>
      <c r="BP118" s="268"/>
      <c r="BQ118" s="268"/>
      <c r="BR118" s="268"/>
      <c r="BS118" s="268"/>
      <c r="BT118" s="268"/>
      <c r="BU118" s="268"/>
      <c r="BV118" s="268"/>
      <c r="BW118" s="268"/>
      <c r="BX118" s="268"/>
    </row>
    <row r="119" spans="1:76" s="32" customFormat="1" ht="15.75" customHeight="1" x14ac:dyDescent="0.25">
      <c r="A119" s="643" t="s">
        <v>152</v>
      </c>
      <c r="B119" s="644"/>
      <c r="C119" s="644"/>
      <c r="D119" s="644"/>
      <c r="E119" s="644"/>
      <c r="F119" s="308"/>
      <c r="G119" s="308"/>
      <c r="H119" s="308"/>
      <c r="I119" s="308"/>
      <c r="J119" s="308"/>
      <c r="K119" s="267"/>
      <c r="L119" s="270"/>
      <c r="M119" s="332"/>
      <c r="N119" s="272"/>
      <c r="O119" s="273"/>
      <c r="P119" s="273"/>
      <c r="Q119" s="273"/>
      <c r="R119" s="273"/>
      <c r="S119" s="273"/>
      <c r="T119" s="273"/>
      <c r="U119" s="273"/>
      <c r="V119" s="268"/>
      <c r="W119" s="268"/>
      <c r="X119" s="268"/>
      <c r="Y119" s="268"/>
      <c r="Z119" s="268"/>
      <c r="AA119" s="268"/>
      <c r="AB119" s="268"/>
      <c r="AC119" s="268"/>
      <c r="AD119" s="268"/>
      <c r="AE119" s="268"/>
      <c r="AF119" s="268"/>
      <c r="AG119" s="268"/>
      <c r="AH119" s="268"/>
      <c r="AI119" s="268"/>
      <c r="AJ119" s="268"/>
      <c r="AK119" s="268"/>
      <c r="AL119" s="268"/>
      <c r="AM119" s="268"/>
      <c r="AN119" s="268"/>
      <c r="AO119" s="268"/>
      <c r="AP119" s="268"/>
      <c r="AQ119" s="268"/>
      <c r="AR119" s="268"/>
      <c r="AS119" s="268"/>
      <c r="AT119" s="268"/>
      <c r="AU119" s="268"/>
      <c r="AV119" s="268"/>
      <c r="AW119" s="268"/>
      <c r="AX119" s="268"/>
      <c r="AY119" s="268"/>
      <c r="AZ119" s="268"/>
      <c r="BA119" s="268"/>
      <c r="BB119" s="268"/>
      <c r="BC119" s="268"/>
      <c r="BD119" s="268"/>
      <c r="BE119" s="268"/>
      <c r="BF119" s="268"/>
      <c r="BG119" s="268"/>
      <c r="BH119" s="268"/>
      <c r="BI119" s="268"/>
      <c r="BJ119" s="268"/>
      <c r="BK119" s="268"/>
      <c r="BL119" s="268"/>
      <c r="BM119" s="268"/>
      <c r="BN119" s="268"/>
      <c r="BO119" s="268"/>
      <c r="BP119" s="268"/>
      <c r="BQ119" s="268"/>
      <c r="BR119" s="268"/>
      <c r="BS119" s="268"/>
      <c r="BT119" s="268"/>
      <c r="BU119" s="268"/>
      <c r="BV119" s="268"/>
      <c r="BW119" s="268"/>
      <c r="BX119" s="268"/>
    </row>
    <row r="120" spans="1:76" s="32" customFormat="1" ht="15.75" customHeight="1" x14ac:dyDescent="0.25">
      <c r="A120" s="645" t="s">
        <v>215</v>
      </c>
      <c r="B120" s="646"/>
      <c r="C120" s="646"/>
      <c r="D120" s="646"/>
      <c r="E120" s="646"/>
      <c r="F120" s="271"/>
      <c r="G120" s="271"/>
      <c r="H120" s="271"/>
      <c r="I120" s="271"/>
      <c r="J120" s="271"/>
      <c r="K120" s="267"/>
      <c r="L120" s="270"/>
      <c r="M120" s="332"/>
      <c r="N120" s="272"/>
      <c r="O120" s="273"/>
      <c r="P120" s="273"/>
      <c r="Q120" s="273"/>
      <c r="R120" s="273"/>
      <c r="S120" s="273"/>
      <c r="T120" s="273"/>
      <c r="U120" s="273"/>
      <c r="V120" s="268"/>
      <c r="W120" s="268"/>
      <c r="X120" s="268"/>
      <c r="Y120" s="268"/>
      <c r="Z120" s="268"/>
      <c r="AA120" s="268"/>
      <c r="AB120" s="268"/>
      <c r="AC120" s="268"/>
      <c r="AD120" s="268"/>
      <c r="AE120" s="268"/>
      <c r="AF120" s="268"/>
      <c r="AG120" s="268"/>
      <c r="AH120" s="268"/>
      <c r="AI120" s="268"/>
      <c r="AJ120" s="268"/>
      <c r="AK120" s="268"/>
      <c r="AL120" s="268"/>
      <c r="AM120" s="268"/>
      <c r="AN120" s="268"/>
      <c r="AO120" s="268"/>
      <c r="AP120" s="268"/>
      <c r="AQ120" s="268"/>
      <c r="AR120" s="268"/>
      <c r="AS120" s="268"/>
      <c r="AT120" s="268"/>
      <c r="AU120" s="268"/>
      <c r="AV120" s="268"/>
      <c r="AW120" s="268"/>
      <c r="AX120" s="268"/>
      <c r="AY120" s="268"/>
      <c r="AZ120" s="268"/>
      <c r="BA120" s="268"/>
      <c r="BB120" s="268"/>
      <c r="BC120" s="268"/>
      <c r="BD120" s="268"/>
      <c r="BE120" s="268"/>
      <c r="BF120" s="268"/>
      <c r="BG120" s="268"/>
      <c r="BH120" s="268"/>
      <c r="BI120" s="268"/>
      <c r="BJ120" s="268"/>
      <c r="BK120" s="268"/>
      <c r="BL120" s="268"/>
      <c r="BM120" s="268"/>
      <c r="BN120" s="268"/>
      <c r="BO120" s="268"/>
      <c r="BP120" s="268"/>
      <c r="BQ120" s="268"/>
      <c r="BR120" s="268"/>
      <c r="BS120" s="268"/>
      <c r="BT120" s="268"/>
      <c r="BU120" s="268"/>
      <c r="BV120" s="268"/>
      <c r="BW120" s="268"/>
      <c r="BX120" s="268"/>
    </row>
    <row r="121" spans="1:76" s="32" customFormat="1" ht="77.25" customHeight="1" x14ac:dyDescent="0.25">
      <c r="A121" s="309" t="s">
        <v>83</v>
      </c>
      <c r="B121" s="310" t="s">
        <v>8</v>
      </c>
      <c r="C121" s="311" t="s">
        <v>216</v>
      </c>
      <c r="D121" s="311" t="s">
        <v>153</v>
      </c>
      <c r="E121" s="311" t="s">
        <v>217</v>
      </c>
      <c r="F121" s="311" t="s">
        <v>218</v>
      </c>
      <c r="G121" s="311" t="s">
        <v>219</v>
      </c>
      <c r="H121" s="647" t="s">
        <v>154</v>
      </c>
      <c r="I121" s="647"/>
      <c r="J121" s="311" t="s">
        <v>213</v>
      </c>
      <c r="K121" s="277"/>
      <c r="L121" s="335"/>
      <c r="M121" s="333"/>
      <c r="N121" s="279" t="s">
        <v>227</v>
      </c>
      <c r="O121" s="280" t="s">
        <v>148</v>
      </c>
      <c r="P121" s="279" t="s">
        <v>123</v>
      </c>
      <c r="Q121" s="624" t="s">
        <v>121</v>
      </c>
      <c r="R121" s="624"/>
      <c r="S121" s="624"/>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O121" s="268"/>
      <c r="AP121" s="268"/>
      <c r="AQ121" s="268"/>
      <c r="AR121" s="268"/>
      <c r="AS121" s="268"/>
      <c r="AT121" s="268"/>
      <c r="AU121" s="268"/>
      <c r="AV121" s="268"/>
      <c r="AW121" s="268"/>
      <c r="AX121" s="268"/>
      <c r="AY121" s="268"/>
      <c r="AZ121" s="268"/>
      <c r="BA121" s="268"/>
      <c r="BB121" s="268"/>
      <c r="BC121" s="268"/>
      <c r="BD121" s="268"/>
      <c r="BE121" s="268"/>
      <c r="BF121" s="268"/>
      <c r="BG121" s="268"/>
      <c r="BH121" s="268"/>
      <c r="BI121" s="268"/>
      <c r="BJ121" s="268"/>
      <c r="BK121" s="268"/>
      <c r="BL121" s="268"/>
      <c r="BM121" s="268"/>
      <c r="BN121" s="268"/>
      <c r="BO121" s="268"/>
      <c r="BP121" s="268"/>
      <c r="BQ121" s="268"/>
      <c r="BR121" s="268"/>
      <c r="BS121" s="268"/>
    </row>
    <row r="122" spans="1:76" s="32" customFormat="1" ht="14.25" customHeight="1" x14ac:dyDescent="0.25">
      <c r="A122" s="281">
        <v>301</v>
      </c>
      <c r="B122" s="282"/>
      <c r="C122" s="282"/>
      <c r="D122" s="312">
        <v>0</v>
      </c>
      <c r="E122" s="313">
        <f t="shared" ref="E122:E185" si="9">D122*0.6</f>
        <v>0</v>
      </c>
      <c r="F122" s="291"/>
      <c r="G122" s="291"/>
      <c r="H122" s="620"/>
      <c r="I122" s="621"/>
      <c r="J122" s="290"/>
      <c r="K122" s="278">
        <f>IF($G122-$F122=0,0,IF(($G122-$F122)&gt;=1,($G122-$F122)*J122,60))</f>
        <v>0</v>
      </c>
      <c r="L122" s="335"/>
      <c r="M122" s="333"/>
      <c r="N122" s="284">
        <f>K122+E122</f>
        <v>0</v>
      </c>
      <c r="O122" s="285">
        <f t="shared" ref="O122:O153" si="10">IF(J122-K122&gt;0,J122-K122,0)</f>
        <v>0</v>
      </c>
      <c r="P122" s="284">
        <f t="shared" ref="P122:P185" si="11">N122-O122</f>
        <v>0</v>
      </c>
      <c r="Q122" s="617"/>
      <c r="R122" s="618"/>
      <c r="S122" s="619"/>
      <c r="T122" s="268"/>
      <c r="U122" s="268"/>
      <c r="V122" s="268"/>
      <c r="W122" s="268"/>
      <c r="X122" s="268"/>
      <c r="Y122" s="268"/>
      <c r="Z122" s="268"/>
      <c r="AA122" s="268"/>
      <c r="AB122" s="268"/>
      <c r="AC122" s="268"/>
      <c r="AD122" s="268"/>
      <c r="AE122" s="268"/>
      <c r="AF122" s="268"/>
      <c r="AG122" s="268"/>
      <c r="AH122" s="268"/>
      <c r="AI122" s="268"/>
      <c r="AJ122" s="268"/>
      <c r="AK122" s="268"/>
      <c r="AL122" s="268"/>
      <c r="AM122" s="268"/>
      <c r="AN122" s="268"/>
      <c r="AO122" s="268"/>
      <c r="AP122" s="268"/>
      <c r="AQ122" s="268"/>
      <c r="AR122" s="268"/>
      <c r="AS122" s="268"/>
      <c r="AT122" s="268"/>
      <c r="AU122" s="268"/>
      <c r="AV122" s="268"/>
      <c r="AW122" s="268"/>
      <c r="AX122" s="268"/>
      <c r="AY122" s="268"/>
      <c r="AZ122" s="268"/>
      <c r="BA122" s="268"/>
      <c r="BB122" s="268"/>
      <c r="BC122" s="268"/>
      <c r="BD122" s="268"/>
      <c r="BE122" s="268"/>
      <c r="BF122" s="268"/>
      <c r="BG122" s="268"/>
      <c r="BH122" s="268"/>
      <c r="BI122" s="268"/>
      <c r="BJ122" s="268"/>
      <c r="BK122" s="268"/>
      <c r="BL122" s="268"/>
      <c r="BM122" s="268"/>
      <c r="BN122" s="268"/>
      <c r="BO122" s="268"/>
      <c r="BP122" s="268"/>
      <c r="BQ122" s="268"/>
      <c r="BR122" s="268"/>
      <c r="BS122" s="268"/>
    </row>
    <row r="123" spans="1:76" s="32" customFormat="1" ht="14.25" customHeight="1" x14ac:dyDescent="0.25">
      <c r="A123" s="287">
        <v>302</v>
      </c>
      <c r="B123" s="288"/>
      <c r="C123" s="288"/>
      <c r="D123" s="312">
        <v>0</v>
      </c>
      <c r="E123" s="313">
        <f t="shared" si="9"/>
        <v>0</v>
      </c>
      <c r="F123" s="291"/>
      <c r="G123" s="291"/>
      <c r="H123" s="620"/>
      <c r="I123" s="621"/>
      <c r="J123" s="290"/>
      <c r="K123" s="278">
        <f>IF($G123-$F123=0,0,IF(($G123-$F123)&gt;=1,($G123-$F123)*J123,60))</f>
        <v>0</v>
      </c>
      <c r="L123" s="335"/>
      <c r="M123" s="333"/>
      <c r="N123" s="284">
        <f t="shared" ref="N123:N186" si="12">K123</f>
        <v>0</v>
      </c>
      <c r="O123" s="285">
        <f t="shared" si="10"/>
        <v>0</v>
      </c>
      <c r="P123" s="284">
        <f t="shared" si="11"/>
        <v>0</v>
      </c>
      <c r="Q123" s="617"/>
      <c r="R123" s="618"/>
      <c r="S123" s="619"/>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c r="AY123" s="268"/>
      <c r="AZ123" s="268"/>
      <c r="BA123" s="268"/>
      <c r="BB123" s="268"/>
      <c r="BC123" s="268"/>
      <c r="BD123" s="268"/>
      <c r="BE123" s="268"/>
      <c r="BF123" s="268"/>
      <c r="BG123" s="268"/>
      <c r="BH123" s="268"/>
      <c r="BI123" s="268"/>
      <c r="BJ123" s="268"/>
      <c r="BK123" s="268"/>
      <c r="BL123" s="268"/>
      <c r="BM123" s="268"/>
      <c r="BN123" s="268"/>
      <c r="BO123" s="268"/>
      <c r="BP123" s="268"/>
      <c r="BQ123" s="268"/>
      <c r="BR123" s="268"/>
      <c r="BS123" s="268"/>
    </row>
    <row r="124" spans="1:76" s="32" customFormat="1" ht="14.25" customHeight="1" x14ac:dyDescent="0.25">
      <c r="A124" s="287">
        <v>303</v>
      </c>
      <c r="B124" s="288"/>
      <c r="C124" s="288"/>
      <c r="D124" s="312">
        <v>0</v>
      </c>
      <c r="E124" s="313">
        <f t="shared" si="9"/>
        <v>0</v>
      </c>
      <c r="F124" s="291"/>
      <c r="G124" s="291"/>
      <c r="H124" s="620"/>
      <c r="I124" s="621"/>
      <c r="J124" s="290"/>
      <c r="K124" s="278">
        <f t="shared" ref="K124:K187" si="13">IF($G124-$F124=0,0,IF(($G124-$F124)&gt;=1,($G124-$F124)*J124,60))</f>
        <v>0</v>
      </c>
      <c r="L124" s="294"/>
      <c r="M124" s="334"/>
      <c r="N124" s="284">
        <f t="shared" si="12"/>
        <v>0</v>
      </c>
      <c r="O124" s="285">
        <f t="shared" si="10"/>
        <v>0</v>
      </c>
      <c r="P124" s="284">
        <f t="shared" si="11"/>
        <v>0</v>
      </c>
      <c r="Q124" s="617"/>
      <c r="R124" s="618"/>
      <c r="S124" s="619"/>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c r="AO124" s="268"/>
      <c r="AP124" s="268"/>
      <c r="AQ124" s="268"/>
      <c r="AR124" s="268"/>
      <c r="AS124" s="268"/>
      <c r="AT124" s="268"/>
      <c r="AU124" s="268"/>
      <c r="AV124" s="268"/>
      <c r="AW124" s="268"/>
      <c r="AX124" s="268"/>
      <c r="AY124" s="268"/>
      <c r="AZ124" s="268"/>
      <c r="BA124" s="268"/>
      <c r="BB124" s="268"/>
      <c r="BC124" s="268"/>
      <c r="BD124" s="268"/>
      <c r="BE124" s="268"/>
      <c r="BF124" s="268"/>
      <c r="BG124" s="268"/>
      <c r="BH124" s="268"/>
      <c r="BI124" s="268"/>
      <c r="BJ124" s="268"/>
      <c r="BK124" s="268"/>
      <c r="BL124" s="268"/>
      <c r="BM124" s="268"/>
      <c r="BN124" s="268"/>
      <c r="BO124" s="268"/>
      <c r="BP124" s="268"/>
      <c r="BQ124" s="268"/>
      <c r="BR124" s="268"/>
      <c r="BS124" s="268"/>
    </row>
    <row r="125" spans="1:76" s="32" customFormat="1" ht="14.25" customHeight="1" x14ac:dyDescent="0.25">
      <c r="A125" s="287">
        <v>304</v>
      </c>
      <c r="B125" s="288"/>
      <c r="C125" s="288"/>
      <c r="D125" s="312">
        <v>0</v>
      </c>
      <c r="E125" s="313">
        <f t="shared" si="9"/>
        <v>0</v>
      </c>
      <c r="F125" s="291"/>
      <c r="G125" s="291"/>
      <c r="H125" s="620"/>
      <c r="I125" s="621"/>
      <c r="J125" s="290"/>
      <c r="K125" s="278">
        <f t="shared" si="13"/>
        <v>0</v>
      </c>
      <c r="L125" s="294"/>
      <c r="M125" s="334"/>
      <c r="N125" s="284">
        <f t="shared" si="12"/>
        <v>0</v>
      </c>
      <c r="O125" s="285">
        <f t="shared" si="10"/>
        <v>0</v>
      </c>
      <c r="P125" s="284">
        <f t="shared" si="11"/>
        <v>0</v>
      </c>
      <c r="Q125" s="617"/>
      <c r="R125" s="618"/>
      <c r="S125" s="619"/>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8"/>
      <c r="AR125" s="268"/>
      <c r="AS125" s="268"/>
      <c r="AT125" s="268"/>
      <c r="AU125" s="268"/>
      <c r="AV125" s="268"/>
      <c r="AW125" s="268"/>
      <c r="AX125" s="268"/>
      <c r="AY125" s="268"/>
      <c r="AZ125" s="268"/>
      <c r="BA125" s="268"/>
      <c r="BB125" s="268"/>
      <c r="BC125" s="268"/>
      <c r="BD125" s="268"/>
      <c r="BE125" s="268"/>
      <c r="BF125" s="268"/>
      <c r="BG125" s="268"/>
      <c r="BH125" s="268"/>
      <c r="BI125" s="268"/>
      <c r="BJ125" s="268"/>
      <c r="BK125" s="268"/>
      <c r="BL125" s="268"/>
      <c r="BM125" s="268"/>
      <c r="BN125" s="268"/>
      <c r="BO125" s="268"/>
      <c r="BP125" s="268"/>
      <c r="BQ125" s="268"/>
      <c r="BR125" s="268"/>
      <c r="BS125" s="268"/>
    </row>
    <row r="126" spans="1:76" s="32" customFormat="1" ht="14.25" customHeight="1" x14ac:dyDescent="0.25">
      <c r="A126" s="287">
        <v>305</v>
      </c>
      <c r="B126" s="288"/>
      <c r="C126" s="288"/>
      <c r="D126" s="312">
        <v>0</v>
      </c>
      <c r="E126" s="313">
        <f t="shared" si="9"/>
        <v>0</v>
      </c>
      <c r="F126" s="291"/>
      <c r="G126" s="291"/>
      <c r="H126" s="620"/>
      <c r="I126" s="621"/>
      <c r="J126" s="290"/>
      <c r="K126" s="278">
        <f t="shared" si="13"/>
        <v>0</v>
      </c>
      <c r="L126" s="294"/>
      <c r="M126" s="334"/>
      <c r="N126" s="284">
        <f t="shared" si="12"/>
        <v>0</v>
      </c>
      <c r="O126" s="285">
        <f t="shared" si="10"/>
        <v>0</v>
      </c>
      <c r="P126" s="284">
        <f t="shared" si="11"/>
        <v>0</v>
      </c>
      <c r="Q126" s="617"/>
      <c r="R126" s="618"/>
      <c r="S126" s="619"/>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c r="AO126" s="268"/>
      <c r="AP126" s="268"/>
      <c r="AQ126" s="268"/>
      <c r="AR126" s="268"/>
      <c r="AS126" s="268"/>
      <c r="AT126" s="268"/>
      <c r="AU126" s="268"/>
      <c r="AV126" s="268"/>
      <c r="AW126" s="268"/>
      <c r="AX126" s="268"/>
      <c r="AY126" s="268"/>
      <c r="AZ126" s="268"/>
      <c r="BA126" s="268"/>
      <c r="BB126" s="268"/>
      <c r="BC126" s="268"/>
      <c r="BD126" s="268"/>
      <c r="BE126" s="268"/>
      <c r="BF126" s="268"/>
      <c r="BG126" s="268"/>
      <c r="BH126" s="268"/>
      <c r="BI126" s="268"/>
      <c r="BJ126" s="268"/>
      <c r="BK126" s="268"/>
      <c r="BL126" s="268"/>
      <c r="BM126" s="268"/>
      <c r="BN126" s="268"/>
      <c r="BO126" s="268"/>
      <c r="BP126" s="268"/>
      <c r="BQ126" s="268"/>
      <c r="BR126" s="268"/>
      <c r="BS126" s="268"/>
    </row>
    <row r="127" spans="1:76" s="32" customFormat="1" ht="14.25" customHeight="1" x14ac:dyDescent="0.25">
      <c r="A127" s="287">
        <v>306</v>
      </c>
      <c r="B127" s="288"/>
      <c r="C127" s="288"/>
      <c r="D127" s="312">
        <v>0</v>
      </c>
      <c r="E127" s="313">
        <f t="shared" si="9"/>
        <v>0</v>
      </c>
      <c r="F127" s="291"/>
      <c r="G127" s="291"/>
      <c r="H127" s="620"/>
      <c r="I127" s="621"/>
      <c r="J127" s="290"/>
      <c r="K127" s="278">
        <f t="shared" si="13"/>
        <v>0</v>
      </c>
      <c r="L127" s="294"/>
      <c r="M127" s="334"/>
      <c r="N127" s="284">
        <f t="shared" si="12"/>
        <v>0</v>
      </c>
      <c r="O127" s="285">
        <f t="shared" si="10"/>
        <v>0</v>
      </c>
      <c r="P127" s="284">
        <f t="shared" si="11"/>
        <v>0</v>
      </c>
      <c r="Q127" s="617"/>
      <c r="R127" s="618"/>
      <c r="S127" s="619"/>
      <c r="T127" s="268"/>
      <c r="U127" s="268"/>
      <c r="V127" s="268"/>
      <c r="W127" s="268"/>
      <c r="X127" s="268"/>
      <c r="Y127" s="268"/>
      <c r="Z127" s="268"/>
      <c r="AA127" s="268"/>
      <c r="AB127" s="268"/>
      <c r="AC127" s="268"/>
      <c r="AD127" s="268"/>
      <c r="AE127" s="268"/>
      <c r="AF127" s="268"/>
      <c r="AG127" s="268"/>
      <c r="AH127" s="268"/>
      <c r="AI127" s="268"/>
      <c r="AJ127" s="268"/>
      <c r="AK127" s="268"/>
      <c r="AL127" s="268"/>
      <c r="AM127" s="268"/>
      <c r="AN127" s="268"/>
      <c r="AO127" s="268"/>
      <c r="AP127" s="268"/>
      <c r="AQ127" s="268"/>
      <c r="AR127" s="268"/>
      <c r="AS127" s="268"/>
      <c r="AT127" s="268"/>
      <c r="AU127" s="268"/>
      <c r="AV127" s="268"/>
      <c r="AW127" s="268"/>
      <c r="AX127" s="268"/>
      <c r="AY127" s="268"/>
      <c r="AZ127" s="268"/>
      <c r="BA127" s="268"/>
      <c r="BB127" s="268"/>
      <c r="BC127" s="268"/>
      <c r="BD127" s="268"/>
      <c r="BE127" s="268"/>
      <c r="BF127" s="268"/>
      <c r="BG127" s="268"/>
      <c r="BH127" s="268"/>
      <c r="BI127" s="268"/>
      <c r="BJ127" s="268"/>
      <c r="BK127" s="268"/>
      <c r="BL127" s="268"/>
      <c r="BM127" s="268"/>
      <c r="BN127" s="268"/>
      <c r="BO127" s="268"/>
      <c r="BP127" s="268"/>
      <c r="BQ127" s="268"/>
      <c r="BR127" s="268"/>
      <c r="BS127" s="268"/>
    </row>
    <row r="128" spans="1:76" s="32" customFormat="1" ht="14.25" customHeight="1" x14ac:dyDescent="0.25">
      <c r="A128" s="287">
        <v>307</v>
      </c>
      <c r="B128" s="288"/>
      <c r="C128" s="288"/>
      <c r="D128" s="312">
        <v>0</v>
      </c>
      <c r="E128" s="313">
        <f t="shared" si="9"/>
        <v>0</v>
      </c>
      <c r="F128" s="291"/>
      <c r="G128" s="291"/>
      <c r="H128" s="620"/>
      <c r="I128" s="621"/>
      <c r="J128" s="290"/>
      <c r="K128" s="278">
        <f t="shared" si="13"/>
        <v>0</v>
      </c>
      <c r="L128" s="294"/>
      <c r="M128" s="334"/>
      <c r="N128" s="284">
        <f t="shared" si="12"/>
        <v>0</v>
      </c>
      <c r="O128" s="285">
        <f t="shared" si="10"/>
        <v>0</v>
      </c>
      <c r="P128" s="284">
        <f t="shared" si="11"/>
        <v>0</v>
      </c>
      <c r="Q128" s="617"/>
      <c r="R128" s="618"/>
      <c r="S128" s="619"/>
      <c r="T128" s="268"/>
      <c r="U128" s="268"/>
      <c r="V128" s="268"/>
      <c r="W128" s="268"/>
      <c r="X128" s="268"/>
      <c r="Y128" s="268"/>
      <c r="Z128" s="268"/>
      <c r="AA128" s="268"/>
      <c r="AB128" s="268"/>
      <c r="AC128" s="268"/>
      <c r="AD128" s="268"/>
      <c r="AE128" s="268"/>
      <c r="AF128" s="268"/>
      <c r="AG128" s="268"/>
      <c r="AH128" s="268"/>
      <c r="AI128" s="268"/>
      <c r="AJ128" s="268"/>
      <c r="AK128" s="268"/>
      <c r="AL128" s="268"/>
      <c r="AM128" s="268"/>
      <c r="AN128" s="268"/>
      <c r="AO128" s="268"/>
      <c r="AP128" s="268"/>
      <c r="AQ128" s="268"/>
      <c r="AR128" s="268"/>
      <c r="AS128" s="268"/>
      <c r="AT128" s="268"/>
      <c r="AU128" s="268"/>
      <c r="AV128" s="268"/>
      <c r="AW128" s="268"/>
      <c r="AX128" s="268"/>
      <c r="AY128" s="268"/>
      <c r="AZ128" s="268"/>
      <c r="BA128" s="268"/>
      <c r="BB128" s="268"/>
      <c r="BC128" s="268"/>
      <c r="BD128" s="268"/>
      <c r="BE128" s="268"/>
      <c r="BF128" s="268"/>
      <c r="BG128" s="268"/>
      <c r="BH128" s="268"/>
      <c r="BI128" s="268"/>
      <c r="BJ128" s="268"/>
      <c r="BK128" s="268"/>
      <c r="BL128" s="268"/>
      <c r="BM128" s="268"/>
      <c r="BN128" s="268"/>
      <c r="BO128" s="268"/>
      <c r="BP128" s="268"/>
      <c r="BQ128" s="268"/>
      <c r="BR128" s="268"/>
      <c r="BS128" s="268"/>
    </row>
    <row r="129" spans="1:71" s="32" customFormat="1" ht="14.25" customHeight="1" x14ac:dyDescent="0.25">
      <c r="A129" s="287">
        <v>308</v>
      </c>
      <c r="B129" s="288"/>
      <c r="C129" s="288"/>
      <c r="D129" s="312">
        <v>0</v>
      </c>
      <c r="E129" s="313">
        <f t="shared" si="9"/>
        <v>0</v>
      </c>
      <c r="F129" s="291"/>
      <c r="G129" s="291"/>
      <c r="H129" s="620"/>
      <c r="I129" s="621"/>
      <c r="J129" s="290"/>
      <c r="K129" s="278">
        <f t="shared" si="13"/>
        <v>0</v>
      </c>
      <c r="L129" s="294"/>
      <c r="M129" s="334"/>
      <c r="N129" s="284">
        <f t="shared" si="12"/>
        <v>0</v>
      </c>
      <c r="O129" s="285">
        <f t="shared" si="10"/>
        <v>0</v>
      </c>
      <c r="P129" s="284">
        <f t="shared" si="11"/>
        <v>0</v>
      </c>
      <c r="Q129" s="617"/>
      <c r="R129" s="618"/>
      <c r="S129" s="619"/>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8"/>
      <c r="AP129" s="268"/>
      <c r="AQ129" s="268"/>
      <c r="AR129" s="268"/>
      <c r="AS129" s="268"/>
      <c r="AT129" s="268"/>
      <c r="AU129" s="268"/>
      <c r="AV129" s="268"/>
      <c r="AW129" s="268"/>
      <c r="AX129" s="268"/>
      <c r="AY129" s="268"/>
      <c r="AZ129" s="268"/>
      <c r="BA129" s="268"/>
      <c r="BB129" s="268"/>
      <c r="BC129" s="268"/>
      <c r="BD129" s="268"/>
      <c r="BE129" s="268"/>
      <c r="BF129" s="268"/>
      <c r="BG129" s="268"/>
      <c r="BH129" s="268"/>
      <c r="BI129" s="268"/>
      <c r="BJ129" s="268"/>
      <c r="BK129" s="268"/>
      <c r="BL129" s="268"/>
      <c r="BM129" s="268"/>
      <c r="BN129" s="268"/>
      <c r="BO129" s="268"/>
      <c r="BP129" s="268"/>
      <c r="BQ129" s="268"/>
      <c r="BR129" s="268"/>
      <c r="BS129" s="268"/>
    </row>
    <row r="130" spans="1:71" s="32" customFormat="1" ht="14.25" customHeight="1" x14ac:dyDescent="0.25">
      <c r="A130" s="287">
        <v>309</v>
      </c>
      <c r="B130" s="288"/>
      <c r="C130" s="288"/>
      <c r="D130" s="312">
        <v>0</v>
      </c>
      <c r="E130" s="313">
        <f t="shared" si="9"/>
        <v>0</v>
      </c>
      <c r="F130" s="291"/>
      <c r="G130" s="291"/>
      <c r="H130" s="620"/>
      <c r="I130" s="621"/>
      <c r="J130" s="290"/>
      <c r="K130" s="278">
        <f t="shared" si="13"/>
        <v>0</v>
      </c>
      <c r="L130" s="294"/>
      <c r="M130" s="334"/>
      <c r="N130" s="284">
        <f t="shared" si="12"/>
        <v>0</v>
      </c>
      <c r="O130" s="285">
        <f t="shared" si="10"/>
        <v>0</v>
      </c>
      <c r="P130" s="284">
        <f t="shared" si="11"/>
        <v>0</v>
      </c>
      <c r="Q130" s="617"/>
      <c r="R130" s="618"/>
      <c r="S130" s="619"/>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c r="AO130" s="268"/>
      <c r="AP130" s="268"/>
      <c r="AQ130" s="268"/>
      <c r="AR130" s="268"/>
      <c r="AS130" s="268"/>
      <c r="AT130" s="268"/>
      <c r="AU130" s="268"/>
      <c r="AV130" s="268"/>
      <c r="AW130" s="268"/>
      <c r="AX130" s="268"/>
      <c r="AY130" s="268"/>
      <c r="AZ130" s="268"/>
      <c r="BA130" s="268"/>
      <c r="BB130" s="268"/>
      <c r="BC130" s="268"/>
      <c r="BD130" s="268"/>
      <c r="BE130" s="268"/>
      <c r="BF130" s="268"/>
      <c r="BG130" s="268"/>
      <c r="BH130" s="268"/>
      <c r="BI130" s="268"/>
      <c r="BJ130" s="268"/>
      <c r="BK130" s="268"/>
      <c r="BL130" s="268"/>
      <c r="BM130" s="268"/>
      <c r="BN130" s="268"/>
      <c r="BO130" s="268"/>
      <c r="BP130" s="268"/>
      <c r="BQ130" s="268"/>
      <c r="BR130" s="268"/>
      <c r="BS130" s="268"/>
    </row>
    <row r="131" spans="1:71" s="32" customFormat="1" ht="14.25" customHeight="1" x14ac:dyDescent="0.25">
      <c r="A131" s="287">
        <v>310</v>
      </c>
      <c r="B131" s="288"/>
      <c r="C131" s="288"/>
      <c r="D131" s="312">
        <v>0</v>
      </c>
      <c r="E131" s="313">
        <f t="shared" si="9"/>
        <v>0</v>
      </c>
      <c r="F131" s="291"/>
      <c r="G131" s="291"/>
      <c r="H131" s="620"/>
      <c r="I131" s="621"/>
      <c r="J131" s="290"/>
      <c r="K131" s="278">
        <f t="shared" si="13"/>
        <v>0</v>
      </c>
      <c r="L131" s="294"/>
      <c r="M131" s="334"/>
      <c r="N131" s="284">
        <f t="shared" si="12"/>
        <v>0</v>
      </c>
      <c r="O131" s="285">
        <f t="shared" si="10"/>
        <v>0</v>
      </c>
      <c r="P131" s="284">
        <f t="shared" si="11"/>
        <v>0</v>
      </c>
      <c r="Q131" s="617"/>
      <c r="R131" s="618"/>
      <c r="S131" s="619"/>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c r="AO131" s="268"/>
      <c r="AP131" s="268"/>
      <c r="AQ131" s="268"/>
      <c r="AR131" s="268"/>
      <c r="AS131" s="268"/>
      <c r="AT131" s="268"/>
      <c r="AU131" s="268"/>
      <c r="AV131" s="268"/>
      <c r="AW131" s="268"/>
      <c r="AX131" s="268"/>
      <c r="AY131" s="268"/>
      <c r="AZ131" s="268"/>
      <c r="BA131" s="268"/>
      <c r="BB131" s="268"/>
      <c r="BC131" s="268"/>
      <c r="BD131" s="268"/>
      <c r="BE131" s="268"/>
      <c r="BF131" s="268"/>
      <c r="BG131" s="268"/>
      <c r="BH131" s="268"/>
      <c r="BI131" s="268"/>
      <c r="BJ131" s="268"/>
      <c r="BK131" s="268"/>
      <c r="BL131" s="268"/>
      <c r="BM131" s="268"/>
      <c r="BN131" s="268"/>
      <c r="BO131" s="268"/>
      <c r="BP131" s="268"/>
      <c r="BQ131" s="268"/>
      <c r="BR131" s="268"/>
      <c r="BS131" s="268"/>
    </row>
    <row r="132" spans="1:71" s="32" customFormat="1" ht="14.25" customHeight="1" x14ac:dyDescent="0.25">
      <c r="A132" s="287">
        <v>311</v>
      </c>
      <c r="B132" s="288"/>
      <c r="C132" s="288"/>
      <c r="D132" s="312">
        <v>0</v>
      </c>
      <c r="E132" s="313">
        <f t="shared" si="9"/>
        <v>0</v>
      </c>
      <c r="F132" s="291"/>
      <c r="G132" s="291"/>
      <c r="H132" s="620"/>
      <c r="I132" s="621"/>
      <c r="J132" s="290"/>
      <c r="K132" s="278">
        <f t="shared" si="13"/>
        <v>0</v>
      </c>
      <c r="L132" s="294"/>
      <c r="M132" s="334"/>
      <c r="N132" s="284">
        <f t="shared" si="12"/>
        <v>0</v>
      </c>
      <c r="O132" s="285">
        <f t="shared" si="10"/>
        <v>0</v>
      </c>
      <c r="P132" s="284">
        <f t="shared" si="11"/>
        <v>0</v>
      </c>
      <c r="Q132" s="617"/>
      <c r="R132" s="618"/>
      <c r="S132" s="619"/>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8"/>
      <c r="BR132" s="268"/>
      <c r="BS132" s="268"/>
    </row>
    <row r="133" spans="1:71" s="32" customFormat="1" ht="14.25" customHeight="1" x14ac:dyDescent="0.25">
      <c r="A133" s="287">
        <v>312</v>
      </c>
      <c r="B133" s="288"/>
      <c r="C133" s="288"/>
      <c r="D133" s="312">
        <v>0</v>
      </c>
      <c r="E133" s="313">
        <f t="shared" si="9"/>
        <v>0</v>
      </c>
      <c r="F133" s="291"/>
      <c r="G133" s="291"/>
      <c r="H133" s="620"/>
      <c r="I133" s="621"/>
      <c r="J133" s="290"/>
      <c r="K133" s="278">
        <f t="shared" si="13"/>
        <v>0</v>
      </c>
      <c r="L133" s="294"/>
      <c r="M133" s="334"/>
      <c r="N133" s="284">
        <f t="shared" si="12"/>
        <v>0</v>
      </c>
      <c r="O133" s="285">
        <f t="shared" si="10"/>
        <v>0</v>
      </c>
      <c r="P133" s="284">
        <f t="shared" si="11"/>
        <v>0</v>
      </c>
      <c r="Q133" s="617"/>
      <c r="R133" s="618"/>
      <c r="S133" s="619"/>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8"/>
      <c r="BR133" s="268"/>
      <c r="BS133" s="268"/>
    </row>
    <row r="134" spans="1:71" s="32" customFormat="1" ht="14.25" customHeight="1" x14ac:dyDescent="0.25">
      <c r="A134" s="287">
        <v>313</v>
      </c>
      <c r="B134" s="288"/>
      <c r="C134" s="288"/>
      <c r="D134" s="312">
        <v>0</v>
      </c>
      <c r="E134" s="313">
        <f t="shared" si="9"/>
        <v>0</v>
      </c>
      <c r="F134" s="291"/>
      <c r="G134" s="291"/>
      <c r="H134" s="620"/>
      <c r="I134" s="621"/>
      <c r="J134" s="290"/>
      <c r="K134" s="278">
        <f t="shared" si="13"/>
        <v>0</v>
      </c>
      <c r="L134" s="294"/>
      <c r="M134" s="334"/>
      <c r="N134" s="284">
        <f t="shared" si="12"/>
        <v>0</v>
      </c>
      <c r="O134" s="285">
        <f t="shared" si="10"/>
        <v>0</v>
      </c>
      <c r="P134" s="284">
        <f t="shared" si="11"/>
        <v>0</v>
      </c>
      <c r="Q134" s="617"/>
      <c r="R134" s="618"/>
      <c r="S134" s="619"/>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8"/>
      <c r="BR134" s="268"/>
      <c r="BS134" s="268"/>
    </row>
    <row r="135" spans="1:71" s="32" customFormat="1" ht="14.25" customHeight="1" x14ac:dyDescent="0.25">
      <c r="A135" s="287">
        <v>314</v>
      </c>
      <c r="B135" s="288"/>
      <c r="C135" s="288"/>
      <c r="D135" s="312">
        <v>0</v>
      </c>
      <c r="E135" s="313">
        <f t="shared" si="9"/>
        <v>0</v>
      </c>
      <c r="F135" s="291"/>
      <c r="G135" s="291"/>
      <c r="H135" s="620"/>
      <c r="I135" s="621"/>
      <c r="J135" s="290"/>
      <c r="K135" s="278">
        <f t="shared" si="13"/>
        <v>0</v>
      </c>
      <c r="L135" s="294"/>
      <c r="M135" s="334"/>
      <c r="N135" s="284">
        <f t="shared" si="12"/>
        <v>0</v>
      </c>
      <c r="O135" s="285">
        <f t="shared" si="10"/>
        <v>0</v>
      </c>
      <c r="P135" s="284">
        <f t="shared" si="11"/>
        <v>0</v>
      </c>
      <c r="Q135" s="617"/>
      <c r="R135" s="618"/>
      <c r="S135" s="619"/>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8"/>
      <c r="BR135" s="268"/>
      <c r="BS135" s="268"/>
    </row>
    <row r="136" spans="1:71" s="32" customFormat="1" ht="14.25" customHeight="1" x14ac:dyDescent="0.25">
      <c r="A136" s="287">
        <v>315</v>
      </c>
      <c r="B136" s="288"/>
      <c r="C136" s="288"/>
      <c r="D136" s="312">
        <v>0</v>
      </c>
      <c r="E136" s="313">
        <f t="shared" si="9"/>
        <v>0</v>
      </c>
      <c r="F136" s="291"/>
      <c r="G136" s="291"/>
      <c r="H136" s="620"/>
      <c r="I136" s="621"/>
      <c r="J136" s="290"/>
      <c r="K136" s="278">
        <f t="shared" si="13"/>
        <v>0</v>
      </c>
      <c r="L136" s="294"/>
      <c r="M136" s="334"/>
      <c r="N136" s="284">
        <f t="shared" si="12"/>
        <v>0</v>
      </c>
      <c r="O136" s="285">
        <f t="shared" si="10"/>
        <v>0</v>
      </c>
      <c r="P136" s="284">
        <f t="shared" si="11"/>
        <v>0</v>
      </c>
      <c r="Q136" s="617"/>
      <c r="R136" s="618"/>
      <c r="S136" s="619"/>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8"/>
      <c r="BR136" s="268"/>
      <c r="BS136" s="268"/>
    </row>
    <row r="137" spans="1:71" s="32" customFormat="1" ht="14.25" customHeight="1" x14ac:dyDescent="0.25">
      <c r="A137" s="287">
        <v>316</v>
      </c>
      <c r="B137" s="288"/>
      <c r="C137" s="288"/>
      <c r="D137" s="312">
        <v>0</v>
      </c>
      <c r="E137" s="313">
        <f t="shared" si="9"/>
        <v>0</v>
      </c>
      <c r="F137" s="291"/>
      <c r="G137" s="291"/>
      <c r="H137" s="620"/>
      <c r="I137" s="621"/>
      <c r="J137" s="290"/>
      <c r="K137" s="278">
        <f t="shared" si="13"/>
        <v>0</v>
      </c>
      <c r="L137" s="294"/>
      <c r="M137" s="334"/>
      <c r="N137" s="284">
        <f t="shared" si="12"/>
        <v>0</v>
      </c>
      <c r="O137" s="285">
        <f t="shared" si="10"/>
        <v>0</v>
      </c>
      <c r="P137" s="284">
        <f t="shared" si="11"/>
        <v>0</v>
      </c>
      <c r="Q137" s="617"/>
      <c r="R137" s="618"/>
      <c r="S137" s="619"/>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8"/>
      <c r="BR137" s="268"/>
      <c r="BS137" s="268"/>
    </row>
    <row r="138" spans="1:71" s="32" customFormat="1" ht="14.25" customHeight="1" x14ac:dyDescent="0.25">
      <c r="A138" s="287">
        <v>317</v>
      </c>
      <c r="B138" s="288"/>
      <c r="C138" s="288"/>
      <c r="D138" s="312">
        <v>0</v>
      </c>
      <c r="E138" s="313">
        <f t="shared" si="9"/>
        <v>0</v>
      </c>
      <c r="F138" s="291"/>
      <c r="G138" s="291"/>
      <c r="H138" s="620"/>
      <c r="I138" s="621"/>
      <c r="J138" s="290"/>
      <c r="K138" s="278">
        <f t="shared" si="13"/>
        <v>0</v>
      </c>
      <c r="L138" s="294"/>
      <c r="M138" s="334"/>
      <c r="N138" s="284">
        <f t="shared" si="12"/>
        <v>0</v>
      </c>
      <c r="O138" s="285">
        <f t="shared" si="10"/>
        <v>0</v>
      </c>
      <c r="P138" s="284">
        <f t="shared" si="11"/>
        <v>0</v>
      </c>
      <c r="Q138" s="617"/>
      <c r="R138" s="618"/>
      <c r="S138" s="619"/>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8"/>
      <c r="BR138" s="268"/>
      <c r="BS138" s="268"/>
    </row>
    <row r="139" spans="1:71" s="32" customFormat="1" ht="14.25" customHeight="1" x14ac:dyDescent="0.25">
      <c r="A139" s="287">
        <v>318</v>
      </c>
      <c r="B139" s="288"/>
      <c r="C139" s="288"/>
      <c r="D139" s="312">
        <v>0</v>
      </c>
      <c r="E139" s="313">
        <f t="shared" si="9"/>
        <v>0</v>
      </c>
      <c r="F139" s="291"/>
      <c r="G139" s="291"/>
      <c r="H139" s="620"/>
      <c r="I139" s="621"/>
      <c r="J139" s="290"/>
      <c r="K139" s="278">
        <f t="shared" si="13"/>
        <v>0</v>
      </c>
      <c r="L139" s="294"/>
      <c r="M139" s="334"/>
      <c r="N139" s="284">
        <f t="shared" si="12"/>
        <v>0</v>
      </c>
      <c r="O139" s="285">
        <f t="shared" si="10"/>
        <v>0</v>
      </c>
      <c r="P139" s="284">
        <f t="shared" si="11"/>
        <v>0</v>
      </c>
      <c r="Q139" s="617"/>
      <c r="R139" s="618"/>
      <c r="S139" s="619"/>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8"/>
      <c r="BR139" s="268"/>
      <c r="BS139" s="268"/>
    </row>
    <row r="140" spans="1:71" s="32" customFormat="1" ht="14.25" customHeight="1" x14ac:dyDescent="0.25">
      <c r="A140" s="287">
        <v>319</v>
      </c>
      <c r="B140" s="288"/>
      <c r="C140" s="288"/>
      <c r="D140" s="312">
        <v>0</v>
      </c>
      <c r="E140" s="313">
        <f t="shared" si="9"/>
        <v>0</v>
      </c>
      <c r="F140" s="291"/>
      <c r="G140" s="291"/>
      <c r="H140" s="620"/>
      <c r="I140" s="621"/>
      <c r="J140" s="290"/>
      <c r="K140" s="278">
        <f t="shared" si="13"/>
        <v>0</v>
      </c>
      <c r="L140" s="294"/>
      <c r="M140" s="334"/>
      <c r="N140" s="284">
        <f t="shared" si="12"/>
        <v>0</v>
      </c>
      <c r="O140" s="285">
        <f t="shared" si="10"/>
        <v>0</v>
      </c>
      <c r="P140" s="284">
        <f t="shared" si="11"/>
        <v>0</v>
      </c>
      <c r="Q140" s="617"/>
      <c r="R140" s="618"/>
      <c r="S140" s="619"/>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8"/>
      <c r="BR140" s="268"/>
      <c r="BS140" s="268"/>
    </row>
    <row r="141" spans="1:71" s="32" customFormat="1" ht="14.25" customHeight="1" x14ac:dyDescent="0.25">
      <c r="A141" s="287">
        <v>320</v>
      </c>
      <c r="B141" s="288"/>
      <c r="C141" s="288"/>
      <c r="D141" s="312">
        <v>0</v>
      </c>
      <c r="E141" s="313">
        <f t="shared" si="9"/>
        <v>0</v>
      </c>
      <c r="F141" s="291"/>
      <c r="G141" s="291"/>
      <c r="H141" s="620"/>
      <c r="I141" s="621"/>
      <c r="J141" s="290"/>
      <c r="K141" s="278">
        <f t="shared" si="13"/>
        <v>0</v>
      </c>
      <c r="L141" s="294"/>
      <c r="M141" s="334"/>
      <c r="N141" s="284">
        <f t="shared" si="12"/>
        <v>0</v>
      </c>
      <c r="O141" s="285">
        <f t="shared" si="10"/>
        <v>0</v>
      </c>
      <c r="P141" s="284">
        <f t="shared" si="11"/>
        <v>0</v>
      </c>
      <c r="Q141" s="617"/>
      <c r="R141" s="618"/>
      <c r="S141" s="619"/>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8"/>
      <c r="BR141" s="268"/>
      <c r="BS141" s="268"/>
    </row>
    <row r="142" spans="1:71" s="32" customFormat="1" ht="14.25" customHeight="1" x14ac:dyDescent="0.25">
      <c r="A142" s="287">
        <v>321</v>
      </c>
      <c r="B142" s="288"/>
      <c r="C142" s="288"/>
      <c r="D142" s="312">
        <v>0</v>
      </c>
      <c r="E142" s="313">
        <f t="shared" si="9"/>
        <v>0</v>
      </c>
      <c r="F142" s="291"/>
      <c r="G142" s="291"/>
      <c r="H142" s="620"/>
      <c r="I142" s="621"/>
      <c r="J142" s="290"/>
      <c r="K142" s="278">
        <f t="shared" si="13"/>
        <v>0</v>
      </c>
      <c r="L142" s="294"/>
      <c r="M142" s="334"/>
      <c r="N142" s="284">
        <f t="shared" si="12"/>
        <v>0</v>
      </c>
      <c r="O142" s="285">
        <f t="shared" si="10"/>
        <v>0</v>
      </c>
      <c r="P142" s="284">
        <f t="shared" si="11"/>
        <v>0</v>
      </c>
      <c r="Q142" s="617"/>
      <c r="R142" s="618"/>
      <c r="S142" s="619"/>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8"/>
      <c r="BR142" s="268"/>
      <c r="BS142" s="268"/>
    </row>
    <row r="143" spans="1:71" s="32" customFormat="1" ht="14.25" customHeight="1" x14ac:dyDescent="0.25">
      <c r="A143" s="287">
        <v>322</v>
      </c>
      <c r="B143" s="288"/>
      <c r="C143" s="288"/>
      <c r="D143" s="312">
        <v>0</v>
      </c>
      <c r="E143" s="313">
        <f t="shared" si="9"/>
        <v>0</v>
      </c>
      <c r="F143" s="291"/>
      <c r="G143" s="291"/>
      <c r="H143" s="620"/>
      <c r="I143" s="621"/>
      <c r="J143" s="290"/>
      <c r="K143" s="278">
        <f t="shared" si="13"/>
        <v>0</v>
      </c>
      <c r="L143" s="294"/>
      <c r="M143" s="334"/>
      <c r="N143" s="284">
        <f t="shared" si="12"/>
        <v>0</v>
      </c>
      <c r="O143" s="285">
        <f t="shared" si="10"/>
        <v>0</v>
      </c>
      <c r="P143" s="284">
        <f t="shared" si="11"/>
        <v>0</v>
      </c>
      <c r="Q143" s="617"/>
      <c r="R143" s="618"/>
      <c r="S143" s="619"/>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8"/>
      <c r="BR143" s="268"/>
      <c r="BS143" s="268"/>
    </row>
    <row r="144" spans="1:71" s="32" customFormat="1" ht="14.25" customHeight="1" x14ac:dyDescent="0.25">
      <c r="A144" s="287">
        <v>323</v>
      </c>
      <c r="B144" s="288"/>
      <c r="C144" s="288"/>
      <c r="D144" s="312">
        <v>0</v>
      </c>
      <c r="E144" s="313">
        <f t="shared" si="9"/>
        <v>0</v>
      </c>
      <c r="F144" s="291"/>
      <c r="G144" s="291"/>
      <c r="H144" s="620"/>
      <c r="I144" s="621"/>
      <c r="J144" s="290"/>
      <c r="K144" s="278">
        <f t="shared" si="13"/>
        <v>0</v>
      </c>
      <c r="L144" s="294"/>
      <c r="M144" s="334"/>
      <c r="N144" s="284">
        <f t="shared" si="12"/>
        <v>0</v>
      </c>
      <c r="O144" s="285">
        <f t="shared" si="10"/>
        <v>0</v>
      </c>
      <c r="P144" s="284">
        <f t="shared" si="11"/>
        <v>0</v>
      </c>
      <c r="Q144" s="617"/>
      <c r="R144" s="618"/>
      <c r="S144" s="619"/>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row>
    <row r="145" spans="1:64" s="32" customFormat="1" ht="14.25" customHeight="1" x14ac:dyDescent="0.25">
      <c r="A145" s="287">
        <v>324</v>
      </c>
      <c r="B145" s="288"/>
      <c r="C145" s="288"/>
      <c r="D145" s="312">
        <v>0</v>
      </c>
      <c r="E145" s="313">
        <f t="shared" si="9"/>
        <v>0</v>
      </c>
      <c r="F145" s="291"/>
      <c r="G145" s="291"/>
      <c r="H145" s="620"/>
      <c r="I145" s="621"/>
      <c r="J145" s="290"/>
      <c r="K145" s="278">
        <f t="shared" si="13"/>
        <v>0</v>
      </c>
      <c r="L145" s="294"/>
      <c r="M145" s="334"/>
      <c r="N145" s="284">
        <f t="shared" si="12"/>
        <v>0</v>
      </c>
      <c r="O145" s="285">
        <f t="shared" si="10"/>
        <v>0</v>
      </c>
      <c r="P145" s="284">
        <f t="shared" si="11"/>
        <v>0</v>
      </c>
      <c r="Q145" s="617"/>
      <c r="R145" s="618"/>
      <c r="S145" s="619"/>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row>
    <row r="146" spans="1:64" s="32" customFormat="1" ht="14.25" customHeight="1" x14ac:dyDescent="0.25">
      <c r="A146" s="287">
        <v>325</v>
      </c>
      <c r="B146" s="288"/>
      <c r="C146" s="288"/>
      <c r="D146" s="312">
        <v>0</v>
      </c>
      <c r="E146" s="313">
        <f t="shared" si="9"/>
        <v>0</v>
      </c>
      <c r="F146" s="291"/>
      <c r="G146" s="291"/>
      <c r="H146" s="620"/>
      <c r="I146" s="621"/>
      <c r="J146" s="290"/>
      <c r="K146" s="278">
        <f t="shared" si="13"/>
        <v>0</v>
      </c>
      <c r="L146" s="294"/>
      <c r="M146" s="334"/>
      <c r="N146" s="284">
        <f t="shared" si="12"/>
        <v>0</v>
      </c>
      <c r="O146" s="285">
        <f t="shared" si="10"/>
        <v>0</v>
      </c>
      <c r="P146" s="284">
        <f t="shared" si="11"/>
        <v>0</v>
      </c>
      <c r="Q146" s="617"/>
      <c r="R146" s="618"/>
      <c r="S146" s="619"/>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row>
    <row r="147" spans="1:64" s="32" customFormat="1" ht="14.25" customHeight="1" x14ac:dyDescent="0.25">
      <c r="A147" s="287">
        <v>326</v>
      </c>
      <c r="B147" s="288"/>
      <c r="C147" s="288"/>
      <c r="D147" s="312">
        <v>0</v>
      </c>
      <c r="E147" s="313">
        <f t="shared" si="9"/>
        <v>0</v>
      </c>
      <c r="F147" s="291"/>
      <c r="G147" s="291"/>
      <c r="H147" s="620"/>
      <c r="I147" s="621"/>
      <c r="J147" s="290"/>
      <c r="K147" s="278">
        <f t="shared" si="13"/>
        <v>0</v>
      </c>
      <c r="L147" s="294"/>
      <c r="M147" s="334"/>
      <c r="N147" s="284">
        <f t="shared" si="12"/>
        <v>0</v>
      </c>
      <c r="O147" s="285">
        <f t="shared" si="10"/>
        <v>0</v>
      </c>
      <c r="P147" s="284">
        <f t="shared" si="11"/>
        <v>0</v>
      </c>
      <c r="Q147" s="617"/>
      <c r="R147" s="618"/>
      <c r="S147" s="619"/>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row>
    <row r="148" spans="1:64" s="32" customFormat="1" ht="14.25" customHeight="1" x14ac:dyDescent="0.25">
      <c r="A148" s="287">
        <v>327</v>
      </c>
      <c r="B148" s="288"/>
      <c r="C148" s="288"/>
      <c r="D148" s="312">
        <v>0</v>
      </c>
      <c r="E148" s="313">
        <f t="shared" si="9"/>
        <v>0</v>
      </c>
      <c r="F148" s="291"/>
      <c r="G148" s="291"/>
      <c r="H148" s="620"/>
      <c r="I148" s="621"/>
      <c r="J148" s="290"/>
      <c r="K148" s="278">
        <f t="shared" si="13"/>
        <v>0</v>
      </c>
      <c r="L148" s="294"/>
      <c r="M148" s="334"/>
      <c r="N148" s="284">
        <f t="shared" si="12"/>
        <v>0</v>
      </c>
      <c r="O148" s="285">
        <f t="shared" si="10"/>
        <v>0</v>
      </c>
      <c r="P148" s="284">
        <f t="shared" si="11"/>
        <v>0</v>
      </c>
      <c r="Q148" s="617"/>
      <c r="R148" s="618"/>
      <c r="S148" s="619"/>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c r="BA148" s="268"/>
      <c r="BB148" s="268"/>
      <c r="BC148" s="268"/>
      <c r="BD148" s="268"/>
      <c r="BE148" s="268"/>
      <c r="BF148" s="268"/>
      <c r="BG148" s="268"/>
      <c r="BH148" s="268"/>
      <c r="BI148" s="268"/>
      <c r="BJ148" s="268"/>
      <c r="BK148" s="268"/>
      <c r="BL148" s="268"/>
    </row>
    <row r="149" spans="1:64" s="32" customFormat="1" ht="14.25" customHeight="1" x14ac:dyDescent="0.25">
      <c r="A149" s="287">
        <v>328</v>
      </c>
      <c r="B149" s="288"/>
      <c r="C149" s="288"/>
      <c r="D149" s="312">
        <v>0</v>
      </c>
      <c r="E149" s="313">
        <f t="shared" si="9"/>
        <v>0</v>
      </c>
      <c r="F149" s="291"/>
      <c r="G149" s="291"/>
      <c r="H149" s="620"/>
      <c r="I149" s="621"/>
      <c r="J149" s="290"/>
      <c r="K149" s="278">
        <f t="shared" si="13"/>
        <v>0</v>
      </c>
      <c r="L149" s="294"/>
      <c r="M149" s="334"/>
      <c r="N149" s="284">
        <f t="shared" si="12"/>
        <v>0</v>
      </c>
      <c r="O149" s="285">
        <f t="shared" si="10"/>
        <v>0</v>
      </c>
      <c r="P149" s="284">
        <f t="shared" si="11"/>
        <v>0</v>
      </c>
      <c r="Q149" s="617"/>
      <c r="R149" s="618"/>
      <c r="S149" s="619"/>
      <c r="T149" s="268"/>
      <c r="U149" s="268"/>
      <c r="V149" s="268"/>
      <c r="W149" s="268"/>
      <c r="X149" s="268"/>
      <c r="Y149" s="268"/>
      <c r="Z149" s="268"/>
      <c r="AA149" s="268"/>
      <c r="AB149" s="268"/>
      <c r="AC149" s="268"/>
      <c r="AD149" s="268"/>
      <c r="AE149" s="268"/>
      <c r="AF149" s="268"/>
      <c r="AG149" s="268"/>
      <c r="AH149" s="268"/>
      <c r="AI149" s="268"/>
      <c r="AJ149" s="268"/>
      <c r="AK149" s="268"/>
      <c r="AL149" s="268"/>
      <c r="AM149" s="268"/>
      <c r="AN149" s="268"/>
      <c r="AO149" s="268"/>
      <c r="AP149" s="268"/>
      <c r="AQ149" s="268"/>
      <c r="AR149" s="268"/>
      <c r="AS149" s="268"/>
      <c r="AT149" s="268"/>
      <c r="AU149" s="268"/>
      <c r="AV149" s="268"/>
      <c r="AW149" s="268"/>
      <c r="AX149" s="268"/>
      <c r="AY149" s="268"/>
      <c r="AZ149" s="268"/>
      <c r="BA149" s="268"/>
      <c r="BB149" s="268"/>
      <c r="BC149" s="268"/>
      <c r="BD149" s="268"/>
      <c r="BE149" s="268"/>
      <c r="BF149" s="268"/>
      <c r="BG149" s="268"/>
      <c r="BH149" s="268"/>
      <c r="BI149" s="268"/>
      <c r="BJ149" s="268"/>
      <c r="BK149" s="268"/>
      <c r="BL149" s="268"/>
    </row>
    <row r="150" spans="1:64" s="32" customFormat="1" ht="14.25" customHeight="1" x14ac:dyDescent="0.25">
      <c r="A150" s="287">
        <v>329</v>
      </c>
      <c r="B150" s="288"/>
      <c r="C150" s="288"/>
      <c r="D150" s="312">
        <v>0</v>
      </c>
      <c r="E150" s="313">
        <f t="shared" si="9"/>
        <v>0</v>
      </c>
      <c r="F150" s="291"/>
      <c r="G150" s="291"/>
      <c r="H150" s="620"/>
      <c r="I150" s="621"/>
      <c r="J150" s="290"/>
      <c r="K150" s="278">
        <f t="shared" si="13"/>
        <v>0</v>
      </c>
      <c r="L150" s="294"/>
      <c r="M150" s="334"/>
      <c r="N150" s="284">
        <f t="shared" si="12"/>
        <v>0</v>
      </c>
      <c r="O150" s="285">
        <f t="shared" si="10"/>
        <v>0</v>
      </c>
      <c r="P150" s="284">
        <f t="shared" si="11"/>
        <v>0</v>
      </c>
      <c r="Q150" s="617"/>
      <c r="R150" s="618"/>
      <c r="S150" s="619"/>
      <c r="T150" s="268"/>
      <c r="U150" s="268"/>
      <c r="V150" s="268"/>
      <c r="W150" s="268"/>
      <c r="X150" s="268"/>
      <c r="Y150" s="268"/>
      <c r="Z150" s="268"/>
      <c r="AA150" s="268"/>
      <c r="AB150" s="268"/>
      <c r="AC150" s="268"/>
      <c r="AD150" s="268"/>
      <c r="AE150" s="268"/>
      <c r="AF150" s="268"/>
      <c r="AG150" s="268"/>
      <c r="AH150" s="268"/>
      <c r="AI150" s="268"/>
      <c r="AJ150" s="268"/>
      <c r="AK150" s="268"/>
      <c r="AL150" s="268"/>
      <c r="AM150" s="268"/>
      <c r="AN150" s="268"/>
      <c r="AO150" s="268"/>
      <c r="AP150" s="268"/>
      <c r="AQ150" s="268"/>
      <c r="AR150" s="268"/>
      <c r="AS150" s="268"/>
      <c r="AT150" s="268"/>
      <c r="AU150" s="268"/>
      <c r="AV150" s="268"/>
      <c r="AW150" s="268"/>
      <c r="AX150" s="268"/>
      <c r="AY150" s="268"/>
      <c r="AZ150" s="268"/>
      <c r="BA150" s="268"/>
      <c r="BB150" s="268"/>
      <c r="BC150" s="268"/>
      <c r="BD150" s="268"/>
      <c r="BE150" s="268"/>
      <c r="BF150" s="268"/>
      <c r="BG150" s="268"/>
      <c r="BH150" s="268"/>
      <c r="BI150" s="268"/>
      <c r="BJ150" s="268"/>
      <c r="BK150" s="268"/>
      <c r="BL150" s="268"/>
    </row>
    <row r="151" spans="1:64" s="32" customFormat="1" ht="14.25" customHeight="1" x14ac:dyDescent="0.25">
      <c r="A151" s="287">
        <v>330</v>
      </c>
      <c r="B151" s="288"/>
      <c r="C151" s="288"/>
      <c r="D151" s="312">
        <v>0</v>
      </c>
      <c r="E151" s="313">
        <f t="shared" si="9"/>
        <v>0</v>
      </c>
      <c r="F151" s="291"/>
      <c r="G151" s="291"/>
      <c r="H151" s="620"/>
      <c r="I151" s="621"/>
      <c r="J151" s="290"/>
      <c r="K151" s="278">
        <f t="shared" si="13"/>
        <v>0</v>
      </c>
      <c r="L151" s="294"/>
      <c r="M151" s="334"/>
      <c r="N151" s="284">
        <f t="shared" si="12"/>
        <v>0</v>
      </c>
      <c r="O151" s="285">
        <f t="shared" si="10"/>
        <v>0</v>
      </c>
      <c r="P151" s="284">
        <f t="shared" si="11"/>
        <v>0</v>
      </c>
      <c r="Q151" s="617"/>
      <c r="R151" s="618"/>
      <c r="S151" s="619"/>
      <c r="T151" s="268"/>
      <c r="U151" s="268"/>
      <c r="V151" s="268"/>
      <c r="W151" s="268"/>
      <c r="X151" s="268"/>
      <c r="Y151" s="268"/>
      <c r="Z151" s="268"/>
      <c r="AA151" s="268"/>
      <c r="AB151" s="268"/>
      <c r="AC151" s="268"/>
      <c r="AD151" s="268"/>
      <c r="AE151" s="268"/>
      <c r="AF151" s="268"/>
      <c r="AG151" s="268"/>
      <c r="AH151" s="268"/>
      <c r="AI151" s="268"/>
      <c r="AJ151" s="268"/>
      <c r="AK151" s="268"/>
      <c r="AL151" s="268"/>
      <c r="AM151" s="268"/>
      <c r="AN151" s="268"/>
      <c r="AO151" s="268"/>
      <c r="AP151" s="268"/>
      <c r="AQ151" s="268"/>
      <c r="AR151" s="268"/>
      <c r="AS151" s="268"/>
      <c r="AT151" s="268"/>
      <c r="AU151" s="268"/>
      <c r="AV151" s="268"/>
      <c r="AW151" s="268"/>
      <c r="AX151" s="268"/>
      <c r="AY151" s="268"/>
      <c r="AZ151" s="268"/>
      <c r="BA151" s="268"/>
      <c r="BB151" s="268"/>
      <c r="BC151" s="268"/>
      <c r="BD151" s="268"/>
      <c r="BE151" s="268"/>
      <c r="BF151" s="268"/>
      <c r="BG151" s="268"/>
      <c r="BH151" s="268"/>
      <c r="BI151" s="268"/>
      <c r="BJ151" s="268"/>
      <c r="BK151" s="268"/>
      <c r="BL151" s="268"/>
    </row>
    <row r="152" spans="1:64" s="32" customFormat="1" ht="14.25" customHeight="1" x14ac:dyDescent="0.25">
      <c r="A152" s="287">
        <v>331</v>
      </c>
      <c r="B152" s="288"/>
      <c r="C152" s="288"/>
      <c r="D152" s="312">
        <v>0</v>
      </c>
      <c r="E152" s="313">
        <f t="shared" si="9"/>
        <v>0</v>
      </c>
      <c r="F152" s="291"/>
      <c r="G152" s="291"/>
      <c r="H152" s="620"/>
      <c r="I152" s="621"/>
      <c r="J152" s="290"/>
      <c r="K152" s="278">
        <f t="shared" si="13"/>
        <v>0</v>
      </c>
      <c r="L152" s="294"/>
      <c r="M152" s="334"/>
      <c r="N152" s="284">
        <f t="shared" si="12"/>
        <v>0</v>
      </c>
      <c r="O152" s="285">
        <f t="shared" si="10"/>
        <v>0</v>
      </c>
      <c r="P152" s="284">
        <f t="shared" si="11"/>
        <v>0</v>
      </c>
      <c r="Q152" s="617"/>
      <c r="R152" s="618"/>
      <c r="S152" s="619"/>
      <c r="T152" s="268"/>
      <c r="U152" s="268"/>
      <c r="V152" s="268"/>
      <c r="W152" s="268"/>
      <c r="X152" s="268"/>
      <c r="Y152" s="268"/>
      <c r="Z152" s="268"/>
      <c r="AA152" s="268"/>
      <c r="AB152" s="268"/>
      <c r="AC152" s="268"/>
      <c r="AD152" s="268"/>
      <c r="AE152" s="268"/>
      <c r="AF152" s="268"/>
      <c r="AG152" s="268"/>
      <c r="AH152" s="268"/>
      <c r="AI152" s="268"/>
      <c r="AJ152" s="268"/>
      <c r="AK152" s="268"/>
      <c r="AL152" s="268"/>
      <c r="AM152" s="268"/>
      <c r="AN152" s="268"/>
      <c r="AO152" s="268"/>
      <c r="AP152" s="268"/>
      <c r="AQ152" s="268"/>
      <c r="AR152" s="268"/>
      <c r="AS152" s="268"/>
      <c r="AT152" s="268"/>
      <c r="AU152" s="268"/>
      <c r="AV152" s="268"/>
      <c r="AW152" s="268"/>
      <c r="AX152" s="268"/>
      <c r="AY152" s="268"/>
      <c r="AZ152" s="268"/>
      <c r="BA152" s="268"/>
      <c r="BB152" s="268"/>
      <c r="BC152" s="268"/>
      <c r="BD152" s="268"/>
      <c r="BE152" s="268"/>
      <c r="BF152" s="268"/>
      <c r="BG152" s="268"/>
      <c r="BH152" s="268"/>
      <c r="BI152" s="268"/>
      <c r="BJ152" s="268"/>
      <c r="BK152" s="268"/>
      <c r="BL152" s="268"/>
    </row>
    <row r="153" spans="1:64" s="32" customFormat="1" ht="14.25" customHeight="1" x14ac:dyDescent="0.25">
      <c r="A153" s="287">
        <v>332</v>
      </c>
      <c r="B153" s="288"/>
      <c r="C153" s="288"/>
      <c r="D153" s="312">
        <v>0</v>
      </c>
      <c r="E153" s="313">
        <f t="shared" si="9"/>
        <v>0</v>
      </c>
      <c r="F153" s="291"/>
      <c r="G153" s="291"/>
      <c r="H153" s="620"/>
      <c r="I153" s="621"/>
      <c r="J153" s="290"/>
      <c r="K153" s="278">
        <f t="shared" si="13"/>
        <v>0</v>
      </c>
      <c r="L153" s="294"/>
      <c r="M153" s="334"/>
      <c r="N153" s="284">
        <f t="shared" si="12"/>
        <v>0</v>
      </c>
      <c r="O153" s="285">
        <f t="shared" si="10"/>
        <v>0</v>
      </c>
      <c r="P153" s="284">
        <f t="shared" si="11"/>
        <v>0</v>
      </c>
      <c r="Q153" s="617"/>
      <c r="R153" s="618"/>
      <c r="S153" s="619"/>
      <c r="T153" s="268"/>
      <c r="U153" s="268"/>
      <c r="V153" s="268"/>
      <c r="W153" s="268"/>
      <c r="X153" s="268"/>
      <c r="Y153" s="268"/>
      <c r="Z153" s="268"/>
      <c r="AA153" s="268"/>
      <c r="AB153" s="268"/>
      <c r="AC153" s="268"/>
      <c r="AD153" s="268"/>
      <c r="AE153" s="268"/>
      <c r="AF153" s="268"/>
      <c r="AG153" s="268"/>
      <c r="AH153" s="268"/>
      <c r="AI153" s="268"/>
      <c r="AJ153" s="268"/>
      <c r="AK153" s="268"/>
      <c r="AL153" s="268"/>
      <c r="AM153" s="268"/>
      <c r="AN153" s="268"/>
      <c r="AO153" s="268"/>
      <c r="AP153" s="268"/>
      <c r="AQ153" s="268"/>
      <c r="AR153" s="268"/>
      <c r="AS153" s="268"/>
      <c r="AT153" s="268"/>
      <c r="AU153" s="268"/>
      <c r="AV153" s="268"/>
      <c r="AW153" s="268"/>
      <c r="AX153" s="268"/>
      <c r="AY153" s="268"/>
      <c r="AZ153" s="268"/>
      <c r="BA153" s="268"/>
      <c r="BB153" s="268"/>
      <c r="BC153" s="268"/>
      <c r="BD153" s="268"/>
      <c r="BE153" s="268"/>
      <c r="BF153" s="268"/>
      <c r="BG153" s="268"/>
      <c r="BH153" s="268"/>
      <c r="BI153" s="268"/>
      <c r="BJ153" s="268"/>
      <c r="BK153" s="268"/>
      <c r="BL153" s="268"/>
    </row>
    <row r="154" spans="1:64" s="32" customFormat="1" ht="14.25" customHeight="1" x14ac:dyDescent="0.25">
      <c r="A154" s="287">
        <v>333</v>
      </c>
      <c r="B154" s="288"/>
      <c r="C154" s="288"/>
      <c r="D154" s="312">
        <v>0</v>
      </c>
      <c r="E154" s="313">
        <f t="shared" si="9"/>
        <v>0</v>
      </c>
      <c r="F154" s="291"/>
      <c r="G154" s="291"/>
      <c r="H154" s="620"/>
      <c r="I154" s="621"/>
      <c r="J154" s="290"/>
      <c r="K154" s="278">
        <f t="shared" si="13"/>
        <v>0</v>
      </c>
      <c r="L154" s="294"/>
      <c r="M154" s="334"/>
      <c r="N154" s="284">
        <f t="shared" si="12"/>
        <v>0</v>
      </c>
      <c r="O154" s="285">
        <f t="shared" ref="O154:O186" si="14">IF(J154-K154&gt;0,J154-K154,0)</f>
        <v>0</v>
      </c>
      <c r="P154" s="284">
        <f t="shared" si="11"/>
        <v>0</v>
      </c>
      <c r="Q154" s="617"/>
      <c r="R154" s="618"/>
      <c r="S154" s="619"/>
      <c r="T154" s="268"/>
      <c r="U154" s="268"/>
      <c r="V154" s="268"/>
      <c r="W154" s="268"/>
      <c r="X154" s="268"/>
      <c r="Y154" s="268"/>
      <c r="Z154" s="268"/>
      <c r="AA154" s="268"/>
      <c r="AB154" s="268"/>
      <c r="AC154" s="268"/>
      <c r="AD154" s="268"/>
      <c r="AE154" s="268"/>
      <c r="AF154" s="268"/>
      <c r="AG154" s="268"/>
      <c r="AH154" s="268"/>
      <c r="AI154" s="268"/>
      <c r="AJ154" s="268"/>
      <c r="AK154" s="268"/>
      <c r="AL154" s="268"/>
      <c r="AM154" s="268"/>
      <c r="AN154" s="268"/>
      <c r="AO154" s="268"/>
      <c r="AP154" s="268"/>
      <c r="AQ154" s="268"/>
      <c r="AR154" s="268"/>
      <c r="AS154" s="268"/>
      <c r="AT154" s="268"/>
      <c r="AU154" s="268"/>
      <c r="AV154" s="268"/>
      <c r="AW154" s="268"/>
      <c r="AX154" s="268"/>
      <c r="AY154" s="268"/>
      <c r="AZ154" s="268"/>
      <c r="BA154" s="268"/>
      <c r="BB154" s="268"/>
      <c r="BC154" s="268"/>
      <c r="BD154" s="268"/>
      <c r="BE154" s="268"/>
      <c r="BF154" s="268"/>
      <c r="BG154" s="268"/>
      <c r="BH154" s="268"/>
      <c r="BI154" s="268"/>
      <c r="BJ154" s="268"/>
      <c r="BK154" s="268"/>
      <c r="BL154" s="268"/>
    </row>
    <row r="155" spans="1:64" s="32" customFormat="1" ht="14.25" customHeight="1" x14ac:dyDescent="0.25">
      <c r="A155" s="287">
        <v>334</v>
      </c>
      <c r="B155" s="288"/>
      <c r="C155" s="288"/>
      <c r="D155" s="312">
        <v>0</v>
      </c>
      <c r="E155" s="313">
        <f t="shared" si="9"/>
        <v>0</v>
      </c>
      <c r="F155" s="291"/>
      <c r="G155" s="291"/>
      <c r="H155" s="620"/>
      <c r="I155" s="621"/>
      <c r="J155" s="290"/>
      <c r="K155" s="278">
        <f t="shared" si="13"/>
        <v>0</v>
      </c>
      <c r="L155" s="294"/>
      <c r="M155" s="334"/>
      <c r="N155" s="284">
        <f t="shared" si="12"/>
        <v>0</v>
      </c>
      <c r="O155" s="285">
        <f t="shared" si="14"/>
        <v>0</v>
      </c>
      <c r="P155" s="284">
        <f t="shared" si="11"/>
        <v>0</v>
      </c>
      <c r="Q155" s="617"/>
      <c r="R155" s="618"/>
      <c r="S155" s="619"/>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8"/>
      <c r="AO155" s="268"/>
      <c r="AP155" s="268"/>
      <c r="AQ155" s="268"/>
      <c r="AR155" s="268"/>
      <c r="AS155" s="268"/>
      <c r="AT155" s="268"/>
      <c r="AU155" s="268"/>
      <c r="AV155" s="268"/>
      <c r="AW155" s="268"/>
      <c r="AX155" s="268"/>
      <c r="AY155" s="268"/>
      <c r="AZ155" s="268"/>
      <c r="BA155" s="268"/>
      <c r="BB155" s="268"/>
      <c r="BC155" s="268"/>
      <c r="BD155" s="268"/>
      <c r="BE155" s="268"/>
      <c r="BF155" s="268"/>
      <c r="BG155" s="268"/>
      <c r="BH155" s="268"/>
      <c r="BI155" s="268"/>
      <c r="BJ155" s="268"/>
      <c r="BK155" s="268"/>
      <c r="BL155" s="268"/>
    </row>
    <row r="156" spans="1:64" s="32" customFormat="1" ht="14.25" customHeight="1" x14ac:dyDescent="0.25">
      <c r="A156" s="287">
        <v>335</v>
      </c>
      <c r="B156" s="288"/>
      <c r="C156" s="288"/>
      <c r="D156" s="312">
        <v>0</v>
      </c>
      <c r="E156" s="313">
        <f t="shared" si="9"/>
        <v>0</v>
      </c>
      <c r="F156" s="291"/>
      <c r="G156" s="291"/>
      <c r="H156" s="620"/>
      <c r="I156" s="621"/>
      <c r="J156" s="290"/>
      <c r="K156" s="278">
        <f t="shared" si="13"/>
        <v>0</v>
      </c>
      <c r="L156" s="294"/>
      <c r="M156" s="334"/>
      <c r="N156" s="284">
        <f t="shared" si="12"/>
        <v>0</v>
      </c>
      <c r="O156" s="285">
        <f t="shared" si="14"/>
        <v>0</v>
      </c>
      <c r="P156" s="284">
        <f t="shared" si="11"/>
        <v>0</v>
      </c>
      <c r="Q156" s="617"/>
      <c r="R156" s="618"/>
      <c r="S156" s="619"/>
      <c r="T156" s="268"/>
      <c r="U156" s="268"/>
      <c r="V156" s="268"/>
      <c r="W156" s="268"/>
      <c r="X156" s="268"/>
      <c r="Y156" s="268"/>
      <c r="Z156" s="268"/>
      <c r="AA156" s="268"/>
      <c r="AB156" s="268"/>
      <c r="AC156" s="268"/>
      <c r="AD156" s="268"/>
      <c r="AE156" s="268"/>
      <c r="AF156" s="268"/>
      <c r="AG156" s="268"/>
      <c r="AH156" s="268"/>
      <c r="AI156" s="268"/>
      <c r="AJ156" s="268"/>
      <c r="AK156" s="268"/>
      <c r="AL156" s="268"/>
      <c r="AM156" s="268"/>
      <c r="AN156" s="268"/>
      <c r="AO156" s="268"/>
      <c r="AP156" s="268"/>
      <c r="AQ156" s="268"/>
      <c r="AR156" s="268"/>
      <c r="AS156" s="268"/>
      <c r="AT156" s="268"/>
      <c r="AU156" s="268"/>
      <c r="AV156" s="268"/>
      <c r="AW156" s="268"/>
      <c r="AX156" s="268"/>
      <c r="AY156" s="268"/>
      <c r="AZ156" s="268"/>
      <c r="BA156" s="268"/>
      <c r="BB156" s="268"/>
      <c r="BC156" s="268"/>
      <c r="BD156" s="268"/>
      <c r="BE156" s="268"/>
      <c r="BF156" s="268"/>
      <c r="BG156" s="268"/>
      <c r="BH156" s="268"/>
      <c r="BI156" s="268"/>
      <c r="BJ156" s="268"/>
      <c r="BK156" s="268"/>
      <c r="BL156" s="268"/>
    </row>
    <row r="157" spans="1:64" s="32" customFormat="1" ht="14.25" hidden="1" customHeight="1" x14ac:dyDescent="0.25">
      <c r="A157" s="287">
        <v>336</v>
      </c>
      <c r="B157" s="288"/>
      <c r="C157" s="288"/>
      <c r="D157" s="312">
        <v>0</v>
      </c>
      <c r="E157" s="313">
        <f t="shared" si="9"/>
        <v>0</v>
      </c>
      <c r="F157" s="291"/>
      <c r="G157" s="291"/>
      <c r="H157" s="620"/>
      <c r="I157" s="621"/>
      <c r="J157" s="290"/>
      <c r="K157" s="278">
        <f t="shared" si="13"/>
        <v>0</v>
      </c>
      <c r="L157" s="294"/>
      <c r="M157" s="334"/>
      <c r="N157" s="284">
        <f t="shared" si="12"/>
        <v>0</v>
      </c>
      <c r="O157" s="285">
        <f t="shared" si="14"/>
        <v>0</v>
      </c>
      <c r="P157" s="284">
        <f t="shared" si="11"/>
        <v>0</v>
      </c>
      <c r="Q157" s="617"/>
      <c r="R157" s="618"/>
      <c r="S157" s="619"/>
      <c r="T157" s="268"/>
      <c r="U157" s="268"/>
      <c r="V157" s="268"/>
      <c r="W157" s="268"/>
      <c r="X157" s="268"/>
      <c r="Y157" s="268"/>
      <c r="Z157" s="268"/>
      <c r="AA157" s="268"/>
      <c r="AB157" s="268"/>
      <c r="AC157" s="268"/>
      <c r="AD157" s="268"/>
      <c r="AE157" s="268"/>
      <c r="AF157" s="268"/>
      <c r="AG157" s="268"/>
      <c r="AH157" s="268"/>
      <c r="AI157" s="268"/>
      <c r="AJ157" s="268"/>
      <c r="AK157" s="268"/>
      <c r="AL157" s="268"/>
      <c r="AM157" s="268"/>
      <c r="AN157" s="268"/>
      <c r="AO157" s="268"/>
      <c r="AP157" s="268"/>
      <c r="AQ157" s="268"/>
      <c r="AR157" s="268"/>
      <c r="AS157" s="268"/>
      <c r="AT157" s="268"/>
      <c r="AU157" s="268"/>
      <c r="AV157" s="268"/>
      <c r="AW157" s="268"/>
      <c r="AX157" s="268"/>
      <c r="AY157" s="268"/>
      <c r="AZ157" s="268"/>
      <c r="BA157" s="268"/>
      <c r="BB157" s="268"/>
      <c r="BC157" s="268"/>
      <c r="BD157" s="268"/>
      <c r="BE157" s="268"/>
      <c r="BF157" s="268"/>
      <c r="BG157" s="268"/>
      <c r="BH157" s="268"/>
      <c r="BI157" s="268"/>
      <c r="BJ157" s="268"/>
      <c r="BK157" s="268"/>
      <c r="BL157" s="268"/>
    </row>
    <row r="158" spans="1:64" s="32" customFormat="1" ht="14.25" hidden="1" customHeight="1" x14ac:dyDescent="0.25">
      <c r="A158" s="287">
        <v>337</v>
      </c>
      <c r="B158" s="288"/>
      <c r="C158" s="288"/>
      <c r="D158" s="312">
        <v>0</v>
      </c>
      <c r="E158" s="313">
        <f t="shared" si="9"/>
        <v>0</v>
      </c>
      <c r="F158" s="291"/>
      <c r="G158" s="291"/>
      <c r="H158" s="620"/>
      <c r="I158" s="621"/>
      <c r="J158" s="290"/>
      <c r="K158" s="278">
        <f t="shared" si="13"/>
        <v>0</v>
      </c>
      <c r="L158" s="294"/>
      <c r="M158" s="334"/>
      <c r="N158" s="284">
        <f t="shared" si="12"/>
        <v>0</v>
      </c>
      <c r="O158" s="285">
        <f t="shared" si="14"/>
        <v>0</v>
      </c>
      <c r="P158" s="284">
        <f t="shared" si="11"/>
        <v>0</v>
      </c>
      <c r="Q158" s="617"/>
      <c r="R158" s="618"/>
      <c r="S158" s="619"/>
      <c r="T158" s="268"/>
      <c r="U158" s="268"/>
      <c r="V158" s="268"/>
      <c r="W158" s="268"/>
      <c r="X158" s="268"/>
      <c r="Y158" s="268"/>
      <c r="Z158" s="268"/>
      <c r="AA158" s="268"/>
      <c r="AB158" s="268"/>
      <c r="AC158" s="268"/>
      <c r="AD158" s="268"/>
      <c r="AE158" s="268"/>
      <c r="AF158" s="268"/>
      <c r="AG158" s="268"/>
      <c r="AH158" s="268"/>
      <c r="AI158" s="268"/>
      <c r="AJ158" s="268"/>
      <c r="AK158" s="268"/>
      <c r="AL158" s="268"/>
      <c r="AM158" s="268"/>
      <c r="AN158" s="268"/>
      <c r="AO158" s="268"/>
      <c r="AP158" s="268"/>
      <c r="AQ158" s="268"/>
      <c r="AR158" s="268"/>
      <c r="AS158" s="268"/>
      <c r="AT158" s="268"/>
      <c r="AU158" s="268"/>
      <c r="AV158" s="268"/>
      <c r="AW158" s="268"/>
      <c r="AX158" s="268"/>
      <c r="AY158" s="268"/>
      <c r="AZ158" s="268"/>
      <c r="BA158" s="268"/>
      <c r="BB158" s="268"/>
      <c r="BC158" s="268"/>
      <c r="BD158" s="268"/>
      <c r="BE158" s="268"/>
      <c r="BF158" s="268"/>
      <c r="BG158" s="268"/>
      <c r="BH158" s="268"/>
      <c r="BI158" s="268"/>
      <c r="BJ158" s="268"/>
      <c r="BK158" s="268"/>
      <c r="BL158" s="268"/>
    </row>
    <row r="159" spans="1:64" s="32" customFormat="1" ht="14.25" hidden="1" customHeight="1" x14ac:dyDescent="0.25">
      <c r="A159" s="287">
        <v>338</v>
      </c>
      <c r="B159" s="288"/>
      <c r="C159" s="288"/>
      <c r="D159" s="312">
        <v>0</v>
      </c>
      <c r="E159" s="313">
        <f t="shared" si="9"/>
        <v>0</v>
      </c>
      <c r="F159" s="291"/>
      <c r="G159" s="291"/>
      <c r="H159" s="620"/>
      <c r="I159" s="621"/>
      <c r="J159" s="290"/>
      <c r="K159" s="278">
        <f t="shared" si="13"/>
        <v>0</v>
      </c>
      <c r="L159" s="294"/>
      <c r="M159" s="334"/>
      <c r="N159" s="284">
        <f t="shared" si="12"/>
        <v>0</v>
      </c>
      <c r="O159" s="285">
        <f t="shared" si="14"/>
        <v>0</v>
      </c>
      <c r="P159" s="284">
        <f t="shared" si="11"/>
        <v>0</v>
      </c>
      <c r="Q159" s="617"/>
      <c r="R159" s="618"/>
      <c r="S159" s="619"/>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68"/>
      <c r="AR159" s="268"/>
      <c r="AS159" s="268"/>
      <c r="AT159" s="268"/>
      <c r="AU159" s="268"/>
      <c r="AV159" s="268"/>
      <c r="AW159" s="268"/>
      <c r="AX159" s="268"/>
      <c r="AY159" s="268"/>
      <c r="AZ159" s="268"/>
      <c r="BA159" s="268"/>
      <c r="BB159" s="268"/>
      <c r="BC159" s="268"/>
      <c r="BD159" s="268"/>
      <c r="BE159" s="268"/>
      <c r="BF159" s="268"/>
      <c r="BG159" s="268"/>
      <c r="BH159" s="268"/>
      <c r="BI159" s="268"/>
      <c r="BJ159" s="268"/>
      <c r="BK159" s="268"/>
      <c r="BL159" s="268"/>
    </row>
    <row r="160" spans="1:64" s="32" customFormat="1" ht="14.25" hidden="1" customHeight="1" x14ac:dyDescent="0.25">
      <c r="A160" s="287">
        <v>339</v>
      </c>
      <c r="B160" s="288"/>
      <c r="C160" s="288"/>
      <c r="D160" s="312">
        <v>0</v>
      </c>
      <c r="E160" s="313">
        <f t="shared" si="9"/>
        <v>0</v>
      </c>
      <c r="F160" s="291"/>
      <c r="G160" s="291"/>
      <c r="H160" s="620"/>
      <c r="I160" s="621"/>
      <c r="J160" s="290"/>
      <c r="K160" s="278">
        <f t="shared" si="13"/>
        <v>0</v>
      </c>
      <c r="L160" s="294"/>
      <c r="M160" s="334"/>
      <c r="N160" s="284">
        <f t="shared" si="12"/>
        <v>0</v>
      </c>
      <c r="O160" s="285">
        <f t="shared" si="14"/>
        <v>0</v>
      </c>
      <c r="P160" s="284">
        <f t="shared" si="11"/>
        <v>0</v>
      </c>
      <c r="Q160" s="617"/>
      <c r="R160" s="618"/>
      <c r="S160" s="619"/>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8"/>
      <c r="AV160" s="268"/>
      <c r="AW160" s="268"/>
      <c r="AX160" s="268"/>
      <c r="AY160" s="268"/>
      <c r="AZ160" s="268"/>
      <c r="BA160" s="268"/>
      <c r="BB160" s="268"/>
      <c r="BC160" s="268"/>
      <c r="BD160" s="268"/>
      <c r="BE160" s="268"/>
      <c r="BF160" s="268"/>
      <c r="BG160" s="268"/>
      <c r="BH160" s="268"/>
      <c r="BI160" s="268"/>
      <c r="BJ160" s="268"/>
      <c r="BK160" s="268"/>
      <c r="BL160" s="268"/>
    </row>
    <row r="161" spans="1:64" s="32" customFormat="1" ht="14.25" hidden="1" customHeight="1" x14ac:dyDescent="0.25">
      <c r="A161" s="287">
        <v>340</v>
      </c>
      <c r="B161" s="288"/>
      <c r="C161" s="288"/>
      <c r="D161" s="312">
        <v>0</v>
      </c>
      <c r="E161" s="313">
        <f t="shared" si="9"/>
        <v>0</v>
      </c>
      <c r="F161" s="291"/>
      <c r="G161" s="291"/>
      <c r="H161" s="620"/>
      <c r="I161" s="621"/>
      <c r="J161" s="290"/>
      <c r="K161" s="278">
        <f t="shared" si="13"/>
        <v>0</v>
      </c>
      <c r="L161" s="294"/>
      <c r="M161" s="334"/>
      <c r="N161" s="284">
        <f t="shared" si="12"/>
        <v>0</v>
      </c>
      <c r="O161" s="285">
        <f t="shared" si="14"/>
        <v>0</v>
      </c>
      <c r="P161" s="284">
        <f t="shared" si="11"/>
        <v>0</v>
      </c>
      <c r="Q161" s="617"/>
      <c r="R161" s="618"/>
      <c r="S161" s="619"/>
      <c r="T161" s="268"/>
      <c r="U161" s="268"/>
      <c r="V161" s="268"/>
      <c r="W161" s="268"/>
      <c r="X161" s="268"/>
      <c r="Y161" s="268"/>
      <c r="Z161" s="268"/>
      <c r="AA161" s="268"/>
      <c r="AB161" s="268"/>
      <c r="AC161" s="268"/>
      <c r="AD161" s="268"/>
      <c r="AE161" s="268"/>
      <c r="AF161" s="268"/>
      <c r="AG161" s="268"/>
      <c r="AH161" s="268"/>
      <c r="AI161" s="268"/>
      <c r="AJ161" s="268"/>
      <c r="AK161" s="268"/>
      <c r="AL161" s="268"/>
      <c r="AM161" s="268"/>
      <c r="AN161" s="268"/>
      <c r="AO161" s="268"/>
      <c r="AP161" s="268"/>
      <c r="AQ161" s="268"/>
      <c r="AR161" s="268"/>
      <c r="AS161" s="268"/>
      <c r="AT161" s="268"/>
      <c r="AU161" s="268"/>
      <c r="AV161" s="268"/>
      <c r="AW161" s="268"/>
      <c r="AX161" s="268"/>
      <c r="AY161" s="268"/>
      <c r="AZ161" s="268"/>
      <c r="BA161" s="268"/>
      <c r="BB161" s="268"/>
      <c r="BC161" s="268"/>
      <c r="BD161" s="268"/>
      <c r="BE161" s="268"/>
      <c r="BF161" s="268"/>
      <c r="BG161" s="268"/>
      <c r="BH161" s="268"/>
      <c r="BI161" s="268"/>
      <c r="BJ161" s="268"/>
      <c r="BK161" s="268"/>
      <c r="BL161" s="268"/>
    </row>
    <row r="162" spans="1:64" s="32" customFormat="1" ht="14.25" hidden="1" customHeight="1" x14ac:dyDescent="0.25">
      <c r="A162" s="287">
        <v>341</v>
      </c>
      <c r="B162" s="288"/>
      <c r="C162" s="288"/>
      <c r="D162" s="312">
        <v>0</v>
      </c>
      <c r="E162" s="313">
        <f t="shared" si="9"/>
        <v>0</v>
      </c>
      <c r="F162" s="291"/>
      <c r="G162" s="291"/>
      <c r="H162" s="620"/>
      <c r="I162" s="621"/>
      <c r="J162" s="290"/>
      <c r="K162" s="278">
        <f t="shared" si="13"/>
        <v>0</v>
      </c>
      <c r="L162" s="294"/>
      <c r="M162" s="334"/>
      <c r="N162" s="284">
        <f t="shared" si="12"/>
        <v>0</v>
      </c>
      <c r="O162" s="285">
        <f t="shared" si="14"/>
        <v>0</v>
      </c>
      <c r="P162" s="284">
        <f t="shared" si="11"/>
        <v>0</v>
      </c>
      <c r="Q162" s="617"/>
      <c r="R162" s="618"/>
      <c r="S162" s="619"/>
      <c r="T162" s="268"/>
      <c r="U162" s="268"/>
      <c r="V162" s="268"/>
      <c r="W162" s="268"/>
      <c r="X162" s="268"/>
      <c r="Y162" s="268"/>
      <c r="Z162" s="268"/>
      <c r="AA162" s="268"/>
      <c r="AB162" s="268"/>
      <c r="AC162" s="268"/>
      <c r="AD162" s="268"/>
      <c r="AE162" s="268"/>
      <c r="AF162" s="268"/>
      <c r="AG162" s="268"/>
      <c r="AH162" s="268"/>
      <c r="AI162" s="268"/>
      <c r="AJ162" s="268"/>
      <c r="AK162" s="268"/>
      <c r="AL162" s="268"/>
      <c r="AM162" s="268"/>
      <c r="AN162" s="268"/>
      <c r="AO162" s="268"/>
      <c r="AP162" s="268"/>
      <c r="AQ162" s="268"/>
      <c r="AR162" s="268"/>
      <c r="AS162" s="268"/>
      <c r="AT162" s="268"/>
      <c r="AU162" s="268"/>
      <c r="AV162" s="268"/>
      <c r="AW162" s="268"/>
      <c r="AX162" s="268"/>
      <c r="AY162" s="268"/>
      <c r="AZ162" s="268"/>
      <c r="BA162" s="268"/>
      <c r="BB162" s="268"/>
      <c r="BC162" s="268"/>
      <c r="BD162" s="268"/>
      <c r="BE162" s="268"/>
      <c r="BF162" s="268"/>
      <c r="BG162" s="268"/>
      <c r="BH162" s="268"/>
      <c r="BI162" s="268"/>
      <c r="BJ162" s="268"/>
      <c r="BK162" s="268"/>
      <c r="BL162" s="268"/>
    </row>
    <row r="163" spans="1:64" s="32" customFormat="1" ht="14.25" hidden="1" customHeight="1" x14ac:dyDescent="0.25">
      <c r="A163" s="287">
        <v>342</v>
      </c>
      <c r="B163" s="288"/>
      <c r="C163" s="288"/>
      <c r="D163" s="312">
        <v>0</v>
      </c>
      <c r="E163" s="313">
        <f t="shared" si="9"/>
        <v>0</v>
      </c>
      <c r="F163" s="291"/>
      <c r="G163" s="291"/>
      <c r="H163" s="620"/>
      <c r="I163" s="621"/>
      <c r="J163" s="290"/>
      <c r="K163" s="278">
        <f t="shared" si="13"/>
        <v>0</v>
      </c>
      <c r="L163" s="294"/>
      <c r="M163" s="334"/>
      <c r="N163" s="284">
        <f t="shared" si="12"/>
        <v>0</v>
      </c>
      <c r="O163" s="285">
        <f t="shared" si="14"/>
        <v>0</v>
      </c>
      <c r="P163" s="284">
        <f t="shared" si="11"/>
        <v>0</v>
      </c>
      <c r="Q163" s="617"/>
      <c r="R163" s="618"/>
      <c r="S163" s="619"/>
      <c r="T163" s="268"/>
      <c r="U163" s="268"/>
      <c r="V163" s="268"/>
      <c r="W163" s="268"/>
      <c r="X163" s="268"/>
      <c r="Y163" s="268"/>
      <c r="Z163" s="268"/>
      <c r="AA163" s="268"/>
      <c r="AB163" s="268"/>
      <c r="AC163" s="268"/>
      <c r="AD163" s="268"/>
      <c r="AE163" s="268"/>
      <c r="AF163" s="268"/>
      <c r="AG163" s="268"/>
      <c r="AH163" s="268"/>
      <c r="AI163" s="268"/>
      <c r="AJ163" s="268"/>
      <c r="AK163" s="268"/>
      <c r="AL163" s="268"/>
      <c r="AM163" s="268"/>
      <c r="AN163" s="268"/>
      <c r="AO163" s="268"/>
      <c r="AP163" s="268"/>
      <c r="AQ163" s="268"/>
      <c r="AR163" s="268"/>
      <c r="AS163" s="268"/>
      <c r="AT163" s="268"/>
      <c r="AU163" s="268"/>
      <c r="AV163" s="268"/>
      <c r="AW163" s="268"/>
      <c r="AX163" s="268"/>
      <c r="AY163" s="268"/>
      <c r="AZ163" s="268"/>
      <c r="BA163" s="268"/>
      <c r="BB163" s="268"/>
      <c r="BC163" s="268"/>
      <c r="BD163" s="268"/>
      <c r="BE163" s="268"/>
      <c r="BF163" s="268"/>
      <c r="BG163" s="268"/>
      <c r="BH163" s="268"/>
      <c r="BI163" s="268"/>
      <c r="BJ163" s="268"/>
      <c r="BK163" s="268"/>
      <c r="BL163" s="268"/>
    </row>
    <row r="164" spans="1:64" s="32" customFormat="1" ht="14.25" hidden="1" customHeight="1" x14ac:dyDescent="0.25">
      <c r="A164" s="287">
        <v>343</v>
      </c>
      <c r="B164" s="288"/>
      <c r="C164" s="288"/>
      <c r="D164" s="312">
        <v>0</v>
      </c>
      <c r="E164" s="313">
        <f t="shared" si="9"/>
        <v>0</v>
      </c>
      <c r="F164" s="291"/>
      <c r="G164" s="291"/>
      <c r="H164" s="620"/>
      <c r="I164" s="621"/>
      <c r="J164" s="290"/>
      <c r="K164" s="278">
        <f t="shared" si="13"/>
        <v>0</v>
      </c>
      <c r="L164" s="294"/>
      <c r="M164" s="334"/>
      <c r="N164" s="284">
        <f t="shared" si="12"/>
        <v>0</v>
      </c>
      <c r="O164" s="285">
        <f t="shared" si="14"/>
        <v>0</v>
      </c>
      <c r="P164" s="284">
        <f t="shared" si="11"/>
        <v>0</v>
      </c>
      <c r="Q164" s="617"/>
      <c r="R164" s="618"/>
      <c r="S164" s="619"/>
      <c r="T164" s="268"/>
      <c r="U164" s="268"/>
      <c r="V164" s="268"/>
      <c r="W164" s="268"/>
      <c r="X164" s="268"/>
      <c r="Y164" s="268"/>
      <c r="Z164" s="268"/>
      <c r="AA164" s="268"/>
      <c r="AB164" s="268"/>
      <c r="AC164" s="268"/>
      <c r="AD164" s="268"/>
      <c r="AE164" s="268"/>
      <c r="AF164" s="268"/>
      <c r="AG164" s="268"/>
      <c r="AH164" s="268"/>
      <c r="AI164" s="268"/>
      <c r="AJ164" s="268"/>
      <c r="AK164" s="268"/>
      <c r="AL164" s="268"/>
      <c r="AM164" s="268"/>
      <c r="AN164" s="268"/>
      <c r="AO164" s="268"/>
      <c r="AP164" s="268"/>
      <c r="AQ164" s="268"/>
      <c r="AR164" s="268"/>
      <c r="AS164" s="268"/>
      <c r="AT164" s="268"/>
      <c r="AU164" s="268"/>
      <c r="AV164" s="268"/>
      <c r="AW164" s="268"/>
      <c r="AX164" s="268"/>
      <c r="AY164" s="268"/>
      <c r="AZ164" s="268"/>
      <c r="BA164" s="268"/>
      <c r="BB164" s="268"/>
      <c r="BC164" s="268"/>
      <c r="BD164" s="268"/>
      <c r="BE164" s="268"/>
      <c r="BF164" s="268"/>
      <c r="BG164" s="268"/>
      <c r="BH164" s="268"/>
      <c r="BI164" s="268"/>
      <c r="BJ164" s="268"/>
      <c r="BK164" s="268"/>
      <c r="BL164" s="268"/>
    </row>
    <row r="165" spans="1:64" s="32" customFormat="1" ht="14.25" hidden="1" customHeight="1" x14ac:dyDescent="0.25">
      <c r="A165" s="287">
        <v>344</v>
      </c>
      <c r="B165" s="288"/>
      <c r="C165" s="288"/>
      <c r="D165" s="312">
        <v>0</v>
      </c>
      <c r="E165" s="313">
        <f t="shared" si="9"/>
        <v>0</v>
      </c>
      <c r="F165" s="291"/>
      <c r="G165" s="291"/>
      <c r="H165" s="620"/>
      <c r="I165" s="621"/>
      <c r="J165" s="290"/>
      <c r="K165" s="278">
        <f t="shared" si="13"/>
        <v>0</v>
      </c>
      <c r="L165" s="294"/>
      <c r="M165" s="334"/>
      <c r="N165" s="284">
        <f t="shared" si="12"/>
        <v>0</v>
      </c>
      <c r="O165" s="285">
        <f t="shared" si="14"/>
        <v>0</v>
      </c>
      <c r="P165" s="284">
        <f t="shared" si="11"/>
        <v>0</v>
      </c>
      <c r="Q165" s="617"/>
      <c r="R165" s="618"/>
      <c r="S165" s="619"/>
      <c r="T165" s="268"/>
      <c r="U165" s="268"/>
      <c r="V165" s="268"/>
      <c r="W165" s="268"/>
      <c r="X165" s="268"/>
      <c r="Y165" s="268"/>
      <c r="Z165" s="268"/>
      <c r="AA165" s="268"/>
      <c r="AB165" s="268"/>
      <c r="AC165" s="268"/>
      <c r="AD165" s="268"/>
      <c r="AE165" s="268"/>
      <c r="AF165" s="268"/>
      <c r="AG165" s="268"/>
      <c r="AH165" s="268"/>
      <c r="AI165" s="268"/>
      <c r="AJ165" s="268"/>
      <c r="AK165" s="268"/>
      <c r="AL165" s="268"/>
      <c r="AM165" s="268"/>
      <c r="AN165" s="268"/>
      <c r="AO165" s="268"/>
      <c r="AP165" s="268"/>
      <c r="AQ165" s="268"/>
      <c r="AR165" s="268"/>
      <c r="AS165" s="268"/>
      <c r="AT165" s="268"/>
      <c r="AU165" s="268"/>
      <c r="AV165" s="268"/>
      <c r="AW165" s="268"/>
      <c r="AX165" s="268"/>
      <c r="AY165" s="268"/>
      <c r="AZ165" s="268"/>
      <c r="BA165" s="268"/>
      <c r="BB165" s="268"/>
      <c r="BC165" s="268"/>
      <c r="BD165" s="268"/>
      <c r="BE165" s="268"/>
      <c r="BF165" s="268"/>
      <c r="BG165" s="268"/>
      <c r="BH165" s="268"/>
      <c r="BI165" s="268"/>
      <c r="BJ165" s="268"/>
      <c r="BK165" s="268"/>
      <c r="BL165" s="268"/>
    </row>
    <row r="166" spans="1:64" s="32" customFormat="1" ht="14.25" hidden="1" customHeight="1" x14ac:dyDescent="0.25">
      <c r="A166" s="287">
        <v>345</v>
      </c>
      <c r="B166" s="288"/>
      <c r="C166" s="288"/>
      <c r="D166" s="312">
        <v>0</v>
      </c>
      <c r="E166" s="313">
        <f t="shared" si="9"/>
        <v>0</v>
      </c>
      <c r="F166" s="291"/>
      <c r="G166" s="291"/>
      <c r="H166" s="620"/>
      <c r="I166" s="621"/>
      <c r="J166" s="290"/>
      <c r="K166" s="278">
        <f t="shared" si="13"/>
        <v>0</v>
      </c>
      <c r="L166" s="294"/>
      <c r="M166" s="334"/>
      <c r="N166" s="284">
        <f t="shared" si="12"/>
        <v>0</v>
      </c>
      <c r="O166" s="285">
        <f t="shared" si="14"/>
        <v>0</v>
      </c>
      <c r="P166" s="284">
        <f t="shared" si="11"/>
        <v>0</v>
      </c>
      <c r="Q166" s="617"/>
      <c r="R166" s="618"/>
      <c r="S166" s="619"/>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268"/>
      <c r="AP166" s="268"/>
      <c r="AQ166" s="268"/>
      <c r="AR166" s="268"/>
      <c r="AS166" s="268"/>
      <c r="AT166" s="268"/>
      <c r="AU166" s="268"/>
      <c r="AV166" s="268"/>
      <c r="AW166" s="268"/>
      <c r="AX166" s="268"/>
      <c r="AY166" s="268"/>
      <c r="AZ166" s="268"/>
      <c r="BA166" s="268"/>
      <c r="BB166" s="268"/>
      <c r="BC166" s="268"/>
      <c r="BD166" s="268"/>
      <c r="BE166" s="268"/>
      <c r="BF166" s="268"/>
      <c r="BG166" s="268"/>
      <c r="BH166" s="268"/>
      <c r="BI166" s="268"/>
      <c r="BJ166" s="268"/>
      <c r="BK166" s="268"/>
      <c r="BL166" s="268"/>
    </row>
    <row r="167" spans="1:64" s="32" customFormat="1" ht="14.25" hidden="1" customHeight="1" x14ac:dyDescent="0.25">
      <c r="A167" s="287">
        <v>346</v>
      </c>
      <c r="B167" s="288"/>
      <c r="C167" s="288"/>
      <c r="D167" s="312">
        <v>0</v>
      </c>
      <c r="E167" s="313">
        <f t="shared" si="9"/>
        <v>0</v>
      </c>
      <c r="F167" s="291"/>
      <c r="G167" s="291"/>
      <c r="H167" s="620"/>
      <c r="I167" s="621"/>
      <c r="J167" s="290"/>
      <c r="K167" s="278">
        <f t="shared" si="13"/>
        <v>0</v>
      </c>
      <c r="L167" s="294"/>
      <c r="M167" s="334"/>
      <c r="N167" s="284">
        <f t="shared" si="12"/>
        <v>0</v>
      </c>
      <c r="O167" s="285">
        <f t="shared" si="14"/>
        <v>0</v>
      </c>
      <c r="P167" s="284">
        <f t="shared" si="11"/>
        <v>0</v>
      </c>
      <c r="Q167" s="617"/>
      <c r="R167" s="618"/>
      <c r="S167" s="619"/>
      <c r="T167" s="268"/>
      <c r="U167" s="268"/>
      <c r="V167" s="268"/>
      <c r="W167" s="268"/>
      <c r="X167" s="268"/>
      <c r="Y167" s="268"/>
      <c r="Z167" s="268"/>
      <c r="AA167" s="268"/>
      <c r="AB167" s="268"/>
      <c r="AC167" s="268"/>
      <c r="AD167" s="268"/>
      <c r="AE167" s="268"/>
      <c r="AF167" s="268"/>
      <c r="AG167" s="268"/>
      <c r="AH167" s="268"/>
      <c r="AI167" s="268"/>
      <c r="AJ167" s="268"/>
      <c r="AK167" s="268"/>
      <c r="AL167" s="268"/>
      <c r="AM167" s="268"/>
      <c r="AN167" s="268"/>
      <c r="AO167" s="268"/>
      <c r="AP167" s="268"/>
      <c r="AQ167" s="268"/>
      <c r="AR167" s="268"/>
      <c r="AS167" s="268"/>
      <c r="AT167" s="268"/>
      <c r="AU167" s="268"/>
      <c r="AV167" s="268"/>
      <c r="AW167" s="268"/>
      <c r="AX167" s="268"/>
      <c r="AY167" s="268"/>
      <c r="AZ167" s="268"/>
      <c r="BA167" s="268"/>
      <c r="BB167" s="268"/>
      <c r="BC167" s="268"/>
      <c r="BD167" s="268"/>
      <c r="BE167" s="268"/>
      <c r="BF167" s="268"/>
      <c r="BG167" s="268"/>
      <c r="BH167" s="268"/>
      <c r="BI167" s="268"/>
      <c r="BJ167" s="268"/>
      <c r="BK167" s="268"/>
      <c r="BL167" s="268"/>
    </row>
    <row r="168" spans="1:64" s="32" customFormat="1" ht="14.25" hidden="1" customHeight="1" x14ac:dyDescent="0.25">
      <c r="A168" s="287">
        <v>347</v>
      </c>
      <c r="B168" s="288"/>
      <c r="C168" s="288"/>
      <c r="D168" s="312">
        <v>0</v>
      </c>
      <c r="E168" s="313">
        <f t="shared" si="9"/>
        <v>0</v>
      </c>
      <c r="F168" s="291"/>
      <c r="G168" s="291"/>
      <c r="H168" s="620"/>
      <c r="I168" s="621"/>
      <c r="J168" s="290"/>
      <c r="K168" s="278">
        <f t="shared" si="13"/>
        <v>0</v>
      </c>
      <c r="L168" s="294"/>
      <c r="M168" s="334"/>
      <c r="N168" s="284">
        <f t="shared" si="12"/>
        <v>0</v>
      </c>
      <c r="O168" s="285">
        <f t="shared" si="14"/>
        <v>0</v>
      </c>
      <c r="P168" s="284">
        <f t="shared" si="11"/>
        <v>0</v>
      </c>
      <c r="Q168" s="617"/>
      <c r="R168" s="618"/>
      <c r="S168" s="619"/>
      <c r="T168" s="268"/>
      <c r="U168" s="268"/>
      <c r="V168" s="268"/>
      <c r="W168" s="268"/>
      <c r="X168" s="268"/>
      <c r="Y168" s="268"/>
      <c r="Z168" s="268"/>
      <c r="AA168" s="268"/>
      <c r="AB168" s="268"/>
      <c r="AC168" s="268"/>
      <c r="AD168" s="268"/>
      <c r="AE168" s="268"/>
      <c r="AF168" s="268"/>
      <c r="AG168" s="268"/>
      <c r="AH168" s="268"/>
      <c r="AI168" s="268"/>
      <c r="AJ168" s="268"/>
      <c r="AK168" s="268"/>
      <c r="AL168" s="268"/>
      <c r="AM168" s="268"/>
      <c r="AN168" s="268"/>
      <c r="AO168" s="268"/>
      <c r="AP168" s="268"/>
      <c r="AQ168" s="268"/>
      <c r="AR168" s="268"/>
      <c r="AS168" s="268"/>
      <c r="AT168" s="268"/>
      <c r="AU168" s="268"/>
      <c r="AV168" s="268"/>
      <c r="AW168" s="268"/>
      <c r="AX168" s="268"/>
      <c r="AY168" s="268"/>
      <c r="AZ168" s="268"/>
      <c r="BA168" s="268"/>
      <c r="BB168" s="268"/>
      <c r="BC168" s="268"/>
      <c r="BD168" s="268"/>
      <c r="BE168" s="268"/>
      <c r="BF168" s="268"/>
      <c r="BG168" s="268"/>
      <c r="BH168" s="268"/>
      <c r="BI168" s="268"/>
      <c r="BJ168" s="268"/>
      <c r="BK168" s="268"/>
      <c r="BL168" s="268"/>
    </row>
    <row r="169" spans="1:64" s="32" customFormat="1" ht="14.25" hidden="1" customHeight="1" x14ac:dyDescent="0.25">
      <c r="A169" s="287">
        <v>348</v>
      </c>
      <c r="B169" s="288"/>
      <c r="C169" s="288"/>
      <c r="D169" s="312">
        <v>0</v>
      </c>
      <c r="E169" s="313">
        <f t="shared" si="9"/>
        <v>0</v>
      </c>
      <c r="F169" s="291"/>
      <c r="G169" s="291"/>
      <c r="H169" s="620"/>
      <c r="I169" s="621"/>
      <c r="J169" s="290"/>
      <c r="K169" s="278">
        <f t="shared" si="13"/>
        <v>0</v>
      </c>
      <c r="L169" s="294"/>
      <c r="M169" s="334"/>
      <c r="N169" s="284">
        <f t="shared" si="12"/>
        <v>0</v>
      </c>
      <c r="O169" s="285">
        <f t="shared" si="14"/>
        <v>0</v>
      </c>
      <c r="P169" s="284">
        <f t="shared" si="11"/>
        <v>0</v>
      </c>
      <c r="Q169" s="617"/>
      <c r="R169" s="618"/>
      <c r="S169" s="619"/>
      <c r="T169" s="268"/>
      <c r="U169" s="268"/>
      <c r="V169" s="268"/>
      <c r="W169" s="268"/>
      <c r="X169" s="268"/>
      <c r="Y169" s="268"/>
      <c r="Z169" s="268"/>
      <c r="AA169" s="268"/>
      <c r="AB169" s="268"/>
      <c r="AC169" s="268"/>
      <c r="AD169" s="268"/>
      <c r="AE169" s="268"/>
      <c r="AF169" s="268"/>
      <c r="AG169" s="268"/>
      <c r="AH169" s="268"/>
      <c r="AI169" s="268"/>
      <c r="AJ169" s="268"/>
      <c r="AK169" s="268"/>
      <c r="AL169" s="268"/>
      <c r="AM169" s="268"/>
      <c r="AN169" s="268"/>
      <c r="AO169" s="268"/>
      <c r="AP169" s="268"/>
      <c r="AQ169" s="268"/>
      <c r="AR169" s="268"/>
      <c r="AS169" s="268"/>
      <c r="AT169" s="268"/>
      <c r="AU169" s="268"/>
      <c r="AV169" s="268"/>
      <c r="AW169" s="268"/>
      <c r="AX169" s="268"/>
      <c r="AY169" s="268"/>
      <c r="AZ169" s="268"/>
      <c r="BA169" s="268"/>
      <c r="BB169" s="268"/>
      <c r="BC169" s="268"/>
      <c r="BD169" s="268"/>
      <c r="BE169" s="268"/>
      <c r="BF169" s="268"/>
      <c r="BG169" s="268"/>
      <c r="BH169" s="268"/>
      <c r="BI169" s="268"/>
      <c r="BJ169" s="268"/>
      <c r="BK169" s="268"/>
      <c r="BL169" s="268"/>
    </row>
    <row r="170" spans="1:64" s="32" customFormat="1" ht="14.25" hidden="1" customHeight="1" x14ac:dyDescent="0.25">
      <c r="A170" s="287">
        <v>349</v>
      </c>
      <c r="B170" s="288"/>
      <c r="C170" s="288"/>
      <c r="D170" s="312">
        <v>0</v>
      </c>
      <c r="E170" s="313">
        <f t="shared" si="9"/>
        <v>0</v>
      </c>
      <c r="F170" s="291"/>
      <c r="G170" s="291"/>
      <c r="H170" s="620"/>
      <c r="I170" s="621"/>
      <c r="J170" s="290"/>
      <c r="K170" s="278">
        <f t="shared" si="13"/>
        <v>0</v>
      </c>
      <c r="L170" s="294"/>
      <c r="M170" s="334"/>
      <c r="N170" s="284">
        <f t="shared" si="12"/>
        <v>0</v>
      </c>
      <c r="O170" s="285">
        <f t="shared" si="14"/>
        <v>0</v>
      </c>
      <c r="P170" s="284">
        <f t="shared" si="11"/>
        <v>0</v>
      </c>
      <c r="Q170" s="617"/>
      <c r="R170" s="618"/>
      <c r="S170" s="619"/>
      <c r="T170" s="268"/>
      <c r="U170" s="268"/>
      <c r="V170" s="268"/>
      <c r="W170" s="268"/>
      <c r="X170" s="268"/>
      <c r="Y170" s="268"/>
      <c r="Z170" s="268"/>
      <c r="AA170" s="268"/>
      <c r="AB170" s="268"/>
      <c r="AC170" s="268"/>
      <c r="AD170" s="268"/>
      <c r="AE170" s="268"/>
      <c r="AF170" s="268"/>
      <c r="AG170" s="268"/>
      <c r="AH170" s="268"/>
      <c r="AI170" s="268"/>
      <c r="AJ170" s="268"/>
      <c r="AK170" s="268"/>
      <c r="AL170" s="268"/>
      <c r="AM170" s="268"/>
      <c r="AN170" s="268"/>
      <c r="AO170" s="268"/>
      <c r="AP170" s="268"/>
      <c r="AQ170" s="268"/>
      <c r="AR170" s="268"/>
      <c r="AS170" s="268"/>
      <c r="AT170" s="268"/>
      <c r="AU170" s="268"/>
      <c r="AV170" s="268"/>
      <c r="AW170" s="268"/>
      <c r="AX170" s="268"/>
      <c r="AY170" s="268"/>
      <c r="AZ170" s="268"/>
      <c r="BA170" s="268"/>
      <c r="BB170" s="268"/>
      <c r="BC170" s="268"/>
      <c r="BD170" s="268"/>
      <c r="BE170" s="268"/>
      <c r="BF170" s="268"/>
      <c r="BG170" s="268"/>
      <c r="BH170" s="268"/>
      <c r="BI170" s="268"/>
      <c r="BJ170" s="268"/>
      <c r="BK170" s="268"/>
      <c r="BL170" s="268"/>
    </row>
    <row r="171" spans="1:64" s="32" customFormat="1" ht="14.25" hidden="1" customHeight="1" x14ac:dyDescent="0.25">
      <c r="A171" s="287">
        <v>350</v>
      </c>
      <c r="B171" s="288"/>
      <c r="C171" s="288"/>
      <c r="D171" s="312">
        <v>0</v>
      </c>
      <c r="E171" s="313">
        <f t="shared" si="9"/>
        <v>0</v>
      </c>
      <c r="F171" s="291"/>
      <c r="G171" s="291"/>
      <c r="H171" s="620"/>
      <c r="I171" s="621"/>
      <c r="J171" s="290"/>
      <c r="K171" s="278">
        <f t="shared" si="13"/>
        <v>0</v>
      </c>
      <c r="L171" s="294"/>
      <c r="M171" s="334"/>
      <c r="N171" s="284">
        <f t="shared" si="12"/>
        <v>0</v>
      </c>
      <c r="O171" s="285">
        <f t="shared" si="14"/>
        <v>0</v>
      </c>
      <c r="P171" s="284">
        <f t="shared" si="11"/>
        <v>0</v>
      </c>
      <c r="Q171" s="617"/>
      <c r="R171" s="618"/>
      <c r="S171" s="619"/>
      <c r="T171" s="268"/>
      <c r="U171" s="268"/>
      <c r="V171" s="268"/>
      <c r="W171" s="268"/>
      <c r="X171" s="268"/>
      <c r="Y171" s="268"/>
      <c r="Z171" s="268"/>
      <c r="AA171" s="268"/>
      <c r="AB171" s="268"/>
      <c r="AC171" s="268"/>
      <c r="AD171" s="268"/>
      <c r="AE171" s="268"/>
      <c r="AF171" s="268"/>
      <c r="AG171" s="268"/>
      <c r="AH171" s="268"/>
      <c r="AI171" s="268"/>
      <c r="AJ171" s="268"/>
      <c r="AK171" s="268"/>
      <c r="AL171" s="268"/>
      <c r="AM171" s="268"/>
      <c r="AN171" s="268"/>
      <c r="AO171" s="268"/>
      <c r="AP171" s="268"/>
      <c r="AQ171" s="268"/>
      <c r="AR171" s="268"/>
      <c r="AS171" s="268"/>
      <c r="AT171" s="268"/>
      <c r="AU171" s="268"/>
      <c r="AV171" s="268"/>
      <c r="AW171" s="268"/>
      <c r="AX171" s="268"/>
      <c r="AY171" s="268"/>
      <c r="AZ171" s="268"/>
      <c r="BA171" s="268"/>
      <c r="BB171" s="268"/>
      <c r="BC171" s="268"/>
      <c r="BD171" s="268"/>
      <c r="BE171" s="268"/>
      <c r="BF171" s="268"/>
      <c r="BG171" s="268"/>
      <c r="BH171" s="268"/>
      <c r="BI171" s="268"/>
      <c r="BJ171" s="268"/>
      <c r="BK171" s="268"/>
      <c r="BL171" s="268"/>
    </row>
    <row r="172" spans="1:64" s="32" customFormat="1" ht="14.25" hidden="1" customHeight="1" x14ac:dyDescent="0.25">
      <c r="A172" s="287">
        <v>351</v>
      </c>
      <c r="B172" s="288"/>
      <c r="C172" s="288"/>
      <c r="D172" s="312">
        <v>0</v>
      </c>
      <c r="E172" s="313">
        <f t="shared" si="9"/>
        <v>0</v>
      </c>
      <c r="F172" s="291"/>
      <c r="G172" s="291"/>
      <c r="H172" s="620"/>
      <c r="I172" s="621"/>
      <c r="J172" s="290"/>
      <c r="K172" s="278">
        <f t="shared" si="13"/>
        <v>0</v>
      </c>
      <c r="L172" s="294"/>
      <c r="M172" s="334"/>
      <c r="N172" s="284">
        <f t="shared" si="12"/>
        <v>0</v>
      </c>
      <c r="O172" s="285">
        <f t="shared" si="14"/>
        <v>0</v>
      </c>
      <c r="P172" s="284">
        <f t="shared" si="11"/>
        <v>0</v>
      </c>
      <c r="Q172" s="617"/>
      <c r="R172" s="618"/>
      <c r="S172" s="619"/>
      <c r="T172" s="268"/>
      <c r="U172" s="268"/>
      <c r="V172" s="268"/>
      <c r="W172" s="268"/>
      <c r="X172" s="268"/>
      <c r="Y172" s="268"/>
      <c r="Z172" s="268"/>
      <c r="AA172" s="268"/>
      <c r="AB172" s="268"/>
      <c r="AC172" s="268"/>
      <c r="AD172" s="268"/>
      <c r="AE172" s="268"/>
      <c r="AF172" s="268"/>
      <c r="AG172" s="268"/>
      <c r="AH172" s="268"/>
      <c r="AI172" s="268"/>
      <c r="AJ172" s="268"/>
      <c r="AK172" s="268"/>
      <c r="AL172" s="268"/>
      <c r="AM172" s="268"/>
      <c r="AN172" s="268"/>
      <c r="AO172" s="268"/>
      <c r="AP172" s="268"/>
      <c r="AQ172" s="268"/>
      <c r="AR172" s="268"/>
      <c r="AS172" s="268"/>
      <c r="AT172" s="268"/>
      <c r="AU172" s="268"/>
      <c r="AV172" s="268"/>
      <c r="AW172" s="268"/>
      <c r="AX172" s="268"/>
      <c r="AY172" s="268"/>
      <c r="AZ172" s="268"/>
      <c r="BA172" s="268"/>
      <c r="BB172" s="268"/>
      <c r="BC172" s="268"/>
      <c r="BD172" s="268"/>
      <c r="BE172" s="268"/>
      <c r="BF172" s="268"/>
      <c r="BG172" s="268"/>
      <c r="BH172" s="268"/>
      <c r="BI172" s="268"/>
      <c r="BJ172" s="268"/>
      <c r="BK172" s="268"/>
      <c r="BL172" s="268"/>
    </row>
    <row r="173" spans="1:64" s="32" customFormat="1" ht="14.25" hidden="1" customHeight="1" x14ac:dyDescent="0.25">
      <c r="A173" s="287">
        <v>352</v>
      </c>
      <c r="B173" s="288"/>
      <c r="C173" s="288"/>
      <c r="D173" s="312">
        <v>0</v>
      </c>
      <c r="E173" s="313">
        <f t="shared" si="9"/>
        <v>0</v>
      </c>
      <c r="F173" s="291"/>
      <c r="G173" s="291"/>
      <c r="H173" s="620"/>
      <c r="I173" s="621"/>
      <c r="J173" s="290"/>
      <c r="K173" s="278">
        <f t="shared" si="13"/>
        <v>0</v>
      </c>
      <c r="L173" s="294"/>
      <c r="M173" s="334"/>
      <c r="N173" s="284">
        <f t="shared" si="12"/>
        <v>0</v>
      </c>
      <c r="O173" s="285">
        <f t="shared" si="14"/>
        <v>0</v>
      </c>
      <c r="P173" s="284">
        <f t="shared" si="11"/>
        <v>0</v>
      </c>
      <c r="Q173" s="617"/>
      <c r="R173" s="618"/>
      <c r="S173" s="619"/>
      <c r="T173" s="268"/>
      <c r="U173" s="268"/>
      <c r="V173" s="268"/>
      <c r="W173" s="268"/>
      <c r="X173" s="268"/>
      <c r="Y173" s="268"/>
      <c r="Z173" s="268"/>
      <c r="AA173" s="268"/>
      <c r="AB173" s="268"/>
      <c r="AC173" s="268"/>
      <c r="AD173" s="268"/>
      <c r="AE173" s="268"/>
      <c r="AF173" s="268"/>
      <c r="AG173" s="268"/>
      <c r="AH173" s="268"/>
      <c r="AI173" s="268"/>
      <c r="AJ173" s="268"/>
      <c r="AK173" s="268"/>
      <c r="AL173" s="268"/>
      <c r="AM173" s="268"/>
      <c r="AN173" s="268"/>
      <c r="AO173" s="268"/>
      <c r="AP173" s="268"/>
      <c r="AQ173" s="268"/>
      <c r="AR173" s="268"/>
      <c r="AS173" s="268"/>
      <c r="AT173" s="268"/>
      <c r="AU173" s="268"/>
      <c r="AV173" s="268"/>
      <c r="AW173" s="268"/>
      <c r="AX173" s="268"/>
      <c r="AY173" s="268"/>
      <c r="AZ173" s="268"/>
      <c r="BA173" s="268"/>
      <c r="BB173" s="268"/>
      <c r="BC173" s="268"/>
      <c r="BD173" s="268"/>
      <c r="BE173" s="268"/>
      <c r="BF173" s="268"/>
      <c r="BG173" s="268"/>
      <c r="BH173" s="268"/>
      <c r="BI173" s="268"/>
      <c r="BJ173" s="268"/>
      <c r="BK173" s="268"/>
      <c r="BL173" s="268"/>
    </row>
    <row r="174" spans="1:64" s="32" customFormat="1" ht="14.25" hidden="1" customHeight="1" x14ac:dyDescent="0.25">
      <c r="A174" s="287">
        <v>353</v>
      </c>
      <c r="B174" s="288"/>
      <c r="C174" s="288"/>
      <c r="D174" s="312">
        <v>0</v>
      </c>
      <c r="E174" s="313">
        <f t="shared" si="9"/>
        <v>0</v>
      </c>
      <c r="F174" s="291"/>
      <c r="G174" s="291"/>
      <c r="H174" s="620"/>
      <c r="I174" s="621"/>
      <c r="J174" s="290"/>
      <c r="K174" s="278">
        <f t="shared" si="13"/>
        <v>0</v>
      </c>
      <c r="L174" s="294"/>
      <c r="M174" s="334"/>
      <c r="N174" s="284">
        <f t="shared" si="12"/>
        <v>0</v>
      </c>
      <c r="O174" s="285">
        <f t="shared" si="14"/>
        <v>0</v>
      </c>
      <c r="P174" s="284">
        <f t="shared" si="11"/>
        <v>0</v>
      </c>
      <c r="Q174" s="617"/>
      <c r="R174" s="618"/>
      <c r="S174" s="619"/>
      <c r="T174" s="268"/>
      <c r="U174" s="268"/>
      <c r="V174" s="268"/>
      <c r="W174" s="268"/>
      <c r="X174" s="268"/>
      <c r="Y174" s="268"/>
      <c r="Z174" s="268"/>
      <c r="AA174" s="268"/>
      <c r="AB174" s="268"/>
      <c r="AC174" s="268"/>
      <c r="AD174" s="268"/>
      <c r="AE174" s="268"/>
      <c r="AF174" s="268"/>
      <c r="AG174" s="268"/>
      <c r="AH174" s="268"/>
      <c r="AI174" s="268"/>
      <c r="AJ174" s="268"/>
      <c r="AK174" s="268"/>
      <c r="AL174" s="268"/>
      <c r="AM174" s="268"/>
      <c r="AN174" s="268"/>
      <c r="AO174" s="268"/>
      <c r="AP174" s="268"/>
      <c r="AQ174" s="268"/>
      <c r="AR174" s="268"/>
      <c r="AS174" s="268"/>
      <c r="AT174" s="268"/>
      <c r="AU174" s="268"/>
      <c r="AV174" s="268"/>
      <c r="AW174" s="268"/>
      <c r="AX174" s="268"/>
      <c r="AY174" s="268"/>
      <c r="AZ174" s="268"/>
      <c r="BA174" s="268"/>
      <c r="BB174" s="268"/>
      <c r="BC174" s="268"/>
      <c r="BD174" s="268"/>
      <c r="BE174" s="268"/>
      <c r="BF174" s="268"/>
      <c r="BG174" s="268"/>
      <c r="BH174" s="268"/>
      <c r="BI174" s="268"/>
      <c r="BJ174" s="268"/>
      <c r="BK174" s="268"/>
      <c r="BL174" s="268"/>
    </row>
    <row r="175" spans="1:64" s="32" customFormat="1" ht="14.25" hidden="1" customHeight="1" x14ac:dyDescent="0.25">
      <c r="A175" s="287">
        <v>354</v>
      </c>
      <c r="B175" s="288"/>
      <c r="C175" s="288"/>
      <c r="D175" s="312">
        <v>0</v>
      </c>
      <c r="E175" s="313">
        <f t="shared" si="9"/>
        <v>0</v>
      </c>
      <c r="F175" s="291"/>
      <c r="G175" s="291"/>
      <c r="H175" s="620"/>
      <c r="I175" s="621"/>
      <c r="J175" s="290"/>
      <c r="K175" s="278">
        <f t="shared" si="13"/>
        <v>0</v>
      </c>
      <c r="L175" s="294"/>
      <c r="M175" s="334"/>
      <c r="N175" s="284">
        <f t="shared" si="12"/>
        <v>0</v>
      </c>
      <c r="O175" s="285">
        <f t="shared" si="14"/>
        <v>0</v>
      </c>
      <c r="P175" s="284">
        <f t="shared" si="11"/>
        <v>0</v>
      </c>
      <c r="Q175" s="617"/>
      <c r="R175" s="618"/>
      <c r="S175" s="619"/>
      <c r="T175" s="268"/>
      <c r="U175" s="268"/>
      <c r="V175" s="268"/>
      <c r="W175" s="268"/>
      <c r="X175" s="268"/>
      <c r="Y175" s="268"/>
      <c r="Z175" s="268"/>
      <c r="AA175" s="268"/>
      <c r="AB175" s="268"/>
      <c r="AC175" s="268"/>
      <c r="AD175" s="268"/>
      <c r="AE175" s="268"/>
      <c r="AF175" s="268"/>
      <c r="AG175" s="268"/>
      <c r="AH175" s="268"/>
      <c r="AI175" s="268"/>
      <c r="AJ175" s="268"/>
      <c r="AK175" s="268"/>
      <c r="AL175" s="268"/>
      <c r="AM175" s="268"/>
      <c r="AN175" s="268"/>
      <c r="AO175" s="268"/>
      <c r="AP175" s="268"/>
      <c r="AQ175" s="268"/>
      <c r="AR175" s="268"/>
      <c r="AS175" s="268"/>
      <c r="AT175" s="268"/>
      <c r="AU175" s="268"/>
      <c r="AV175" s="268"/>
      <c r="AW175" s="268"/>
      <c r="AX175" s="268"/>
      <c r="AY175" s="268"/>
      <c r="AZ175" s="268"/>
      <c r="BA175" s="268"/>
      <c r="BB175" s="268"/>
      <c r="BC175" s="268"/>
      <c r="BD175" s="268"/>
      <c r="BE175" s="268"/>
      <c r="BF175" s="268"/>
      <c r="BG175" s="268"/>
      <c r="BH175" s="268"/>
      <c r="BI175" s="268"/>
      <c r="BJ175" s="268"/>
      <c r="BK175" s="268"/>
      <c r="BL175" s="268"/>
    </row>
    <row r="176" spans="1:64" s="32" customFormat="1" ht="14.25" hidden="1" customHeight="1" x14ac:dyDescent="0.25">
      <c r="A176" s="287">
        <v>355</v>
      </c>
      <c r="B176" s="288"/>
      <c r="C176" s="288"/>
      <c r="D176" s="312">
        <v>0</v>
      </c>
      <c r="E176" s="313">
        <f t="shared" si="9"/>
        <v>0</v>
      </c>
      <c r="F176" s="291"/>
      <c r="G176" s="291"/>
      <c r="H176" s="620"/>
      <c r="I176" s="621"/>
      <c r="J176" s="290"/>
      <c r="K176" s="278">
        <f t="shared" si="13"/>
        <v>0</v>
      </c>
      <c r="L176" s="294"/>
      <c r="M176" s="334"/>
      <c r="N176" s="284">
        <f t="shared" si="12"/>
        <v>0</v>
      </c>
      <c r="O176" s="285">
        <f t="shared" si="14"/>
        <v>0</v>
      </c>
      <c r="P176" s="284">
        <f t="shared" si="11"/>
        <v>0</v>
      </c>
      <c r="Q176" s="617"/>
      <c r="R176" s="618"/>
      <c r="S176" s="619"/>
      <c r="T176" s="268"/>
      <c r="U176" s="268"/>
      <c r="V176" s="268"/>
      <c r="W176" s="268"/>
      <c r="X176" s="268"/>
      <c r="Y176" s="268"/>
      <c r="Z176" s="268"/>
      <c r="AA176" s="268"/>
      <c r="AB176" s="268"/>
      <c r="AC176" s="268"/>
      <c r="AD176" s="268"/>
      <c r="AE176" s="268"/>
      <c r="AF176" s="268"/>
      <c r="AG176" s="268"/>
      <c r="AH176" s="268"/>
      <c r="AI176" s="268"/>
      <c r="AJ176" s="268"/>
      <c r="AK176" s="268"/>
      <c r="AL176" s="268"/>
      <c r="AM176" s="268"/>
      <c r="AN176" s="268"/>
      <c r="AO176" s="268"/>
      <c r="AP176" s="268"/>
      <c r="AQ176" s="268"/>
      <c r="AR176" s="268"/>
      <c r="AS176" s="268"/>
      <c r="AT176" s="268"/>
      <c r="AU176" s="268"/>
      <c r="AV176" s="268"/>
      <c r="AW176" s="268"/>
      <c r="AX176" s="268"/>
      <c r="AY176" s="268"/>
      <c r="AZ176" s="268"/>
      <c r="BA176" s="268"/>
      <c r="BB176" s="268"/>
      <c r="BC176" s="268"/>
      <c r="BD176" s="268"/>
      <c r="BE176" s="268"/>
      <c r="BF176" s="268"/>
      <c r="BG176" s="268"/>
      <c r="BH176" s="268"/>
      <c r="BI176" s="268"/>
      <c r="BJ176" s="268"/>
      <c r="BK176" s="268"/>
      <c r="BL176" s="268"/>
    </row>
    <row r="177" spans="1:64" s="32" customFormat="1" ht="14.25" hidden="1" customHeight="1" x14ac:dyDescent="0.25">
      <c r="A177" s="287">
        <v>356</v>
      </c>
      <c r="B177" s="288"/>
      <c r="C177" s="288"/>
      <c r="D177" s="312">
        <v>0</v>
      </c>
      <c r="E177" s="313">
        <f t="shared" si="9"/>
        <v>0</v>
      </c>
      <c r="F177" s="291"/>
      <c r="G177" s="291"/>
      <c r="H177" s="620"/>
      <c r="I177" s="621"/>
      <c r="J177" s="290"/>
      <c r="K177" s="278">
        <f t="shared" si="13"/>
        <v>0</v>
      </c>
      <c r="L177" s="294"/>
      <c r="M177" s="334"/>
      <c r="N177" s="284">
        <f t="shared" si="12"/>
        <v>0</v>
      </c>
      <c r="O177" s="285">
        <f t="shared" si="14"/>
        <v>0</v>
      </c>
      <c r="P177" s="284">
        <f t="shared" si="11"/>
        <v>0</v>
      </c>
      <c r="Q177" s="617"/>
      <c r="R177" s="618"/>
      <c r="S177" s="619"/>
      <c r="T177" s="268"/>
      <c r="U177" s="268"/>
      <c r="V177" s="268"/>
      <c r="W177" s="268"/>
      <c r="X177" s="268"/>
      <c r="Y177" s="268"/>
      <c r="Z177" s="268"/>
      <c r="AA177" s="268"/>
      <c r="AB177" s="268"/>
      <c r="AC177" s="268"/>
      <c r="AD177" s="268"/>
      <c r="AE177" s="268"/>
      <c r="AF177" s="268"/>
      <c r="AG177" s="268"/>
      <c r="AH177" s="268"/>
      <c r="AI177" s="268"/>
      <c r="AJ177" s="268"/>
      <c r="AK177" s="268"/>
      <c r="AL177" s="268"/>
      <c r="AM177" s="268"/>
      <c r="AN177" s="268"/>
      <c r="AO177" s="268"/>
      <c r="AP177" s="268"/>
      <c r="AQ177" s="268"/>
      <c r="AR177" s="268"/>
      <c r="AS177" s="268"/>
      <c r="AT177" s="268"/>
      <c r="AU177" s="268"/>
      <c r="AV177" s="268"/>
      <c r="AW177" s="268"/>
      <c r="AX177" s="268"/>
      <c r="AY177" s="268"/>
      <c r="AZ177" s="268"/>
      <c r="BA177" s="268"/>
      <c r="BB177" s="268"/>
      <c r="BC177" s="268"/>
      <c r="BD177" s="268"/>
      <c r="BE177" s="268"/>
      <c r="BF177" s="268"/>
      <c r="BG177" s="268"/>
      <c r="BH177" s="268"/>
      <c r="BI177" s="268"/>
      <c r="BJ177" s="268"/>
      <c r="BK177" s="268"/>
      <c r="BL177" s="268"/>
    </row>
    <row r="178" spans="1:64" s="32" customFormat="1" ht="14.25" hidden="1" customHeight="1" x14ac:dyDescent="0.25">
      <c r="A178" s="287">
        <v>357</v>
      </c>
      <c r="B178" s="288"/>
      <c r="C178" s="288"/>
      <c r="D178" s="312">
        <v>0</v>
      </c>
      <c r="E178" s="313">
        <f t="shared" si="9"/>
        <v>0</v>
      </c>
      <c r="F178" s="291"/>
      <c r="G178" s="291"/>
      <c r="H178" s="620"/>
      <c r="I178" s="621"/>
      <c r="J178" s="290"/>
      <c r="K178" s="278">
        <f t="shared" si="13"/>
        <v>0</v>
      </c>
      <c r="L178" s="294"/>
      <c r="M178" s="334"/>
      <c r="N178" s="284">
        <f t="shared" si="12"/>
        <v>0</v>
      </c>
      <c r="O178" s="285">
        <f t="shared" si="14"/>
        <v>0</v>
      </c>
      <c r="P178" s="284">
        <f t="shared" si="11"/>
        <v>0</v>
      </c>
      <c r="Q178" s="617"/>
      <c r="R178" s="618"/>
      <c r="S178" s="619"/>
      <c r="T178" s="268"/>
      <c r="U178" s="268"/>
      <c r="V178" s="268"/>
      <c r="W178" s="268"/>
      <c r="X178" s="268"/>
      <c r="Y178" s="268"/>
      <c r="Z178" s="268"/>
      <c r="AA178" s="268"/>
      <c r="AB178" s="268"/>
      <c r="AC178" s="268"/>
      <c r="AD178" s="268"/>
      <c r="AE178" s="268"/>
      <c r="AF178" s="268"/>
      <c r="AG178" s="268"/>
      <c r="AH178" s="268"/>
      <c r="AI178" s="268"/>
      <c r="AJ178" s="268"/>
      <c r="AK178" s="268"/>
      <c r="AL178" s="268"/>
      <c r="AM178" s="268"/>
      <c r="AN178" s="268"/>
      <c r="AO178" s="268"/>
      <c r="AP178" s="268"/>
      <c r="AQ178" s="268"/>
      <c r="AR178" s="268"/>
      <c r="AS178" s="268"/>
      <c r="AT178" s="268"/>
      <c r="AU178" s="268"/>
      <c r="AV178" s="268"/>
      <c r="AW178" s="268"/>
      <c r="AX178" s="268"/>
      <c r="AY178" s="268"/>
      <c r="AZ178" s="268"/>
      <c r="BA178" s="268"/>
      <c r="BB178" s="268"/>
      <c r="BC178" s="268"/>
      <c r="BD178" s="268"/>
      <c r="BE178" s="268"/>
      <c r="BF178" s="268"/>
      <c r="BG178" s="268"/>
      <c r="BH178" s="268"/>
      <c r="BI178" s="268"/>
      <c r="BJ178" s="268"/>
      <c r="BK178" s="268"/>
      <c r="BL178" s="268"/>
    </row>
    <row r="179" spans="1:64" s="32" customFormat="1" ht="14.25" hidden="1" customHeight="1" x14ac:dyDescent="0.25">
      <c r="A179" s="287">
        <v>358</v>
      </c>
      <c r="B179" s="288"/>
      <c r="C179" s="288"/>
      <c r="D179" s="312">
        <v>0</v>
      </c>
      <c r="E179" s="313">
        <f t="shared" si="9"/>
        <v>0</v>
      </c>
      <c r="F179" s="291"/>
      <c r="G179" s="291"/>
      <c r="H179" s="620"/>
      <c r="I179" s="621"/>
      <c r="J179" s="290"/>
      <c r="K179" s="278">
        <f t="shared" si="13"/>
        <v>0</v>
      </c>
      <c r="L179" s="294"/>
      <c r="M179" s="334"/>
      <c r="N179" s="284">
        <f t="shared" si="12"/>
        <v>0</v>
      </c>
      <c r="O179" s="285">
        <f t="shared" si="14"/>
        <v>0</v>
      </c>
      <c r="P179" s="284">
        <f t="shared" si="11"/>
        <v>0</v>
      </c>
      <c r="Q179" s="617"/>
      <c r="R179" s="618"/>
      <c r="S179" s="619"/>
      <c r="T179" s="268"/>
      <c r="U179" s="268"/>
      <c r="V179" s="268"/>
      <c r="W179" s="268"/>
      <c r="X179" s="268"/>
      <c r="Y179" s="268"/>
      <c r="Z179" s="268"/>
      <c r="AA179" s="268"/>
      <c r="AB179" s="268"/>
      <c r="AC179" s="268"/>
      <c r="AD179" s="268"/>
      <c r="AE179" s="268"/>
      <c r="AF179" s="268"/>
      <c r="AG179" s="268"/>
      <c r="AH179" s="268"/>
      <c r="AI179" s="268"/>
      <c r="AJ179" s="268"/>
      <c r="AK179" s="268"/>
      <c r="AL179" s="268"/>
      <c r="AM179" s="268"/>
      <c r="AN179" s="268"/>
      <c r="AO179" s="268"/>
      <c r="AP179" s="268"/>
      <c r="AQ179" s="268"/>
      <c r="AR179" s="268"/>
      <c r="AS179" s="268"/>
      <c r="AT179" s="268"/>
      <c r="AU179" s="268"/>
      <c r="AV179" s="268"/>
      <c r="AW179" s="268"/>
      <c r="AX179" s="268"/>
      <c r="AY179" s="268"/>
      <c r="AZ179" s="268"/>
      <c r="BA179" s="268"/>
      <c r="BB179" s="268"/>
      <c r="BC179" s="268"/>
      <c r="BD179" s="268"/>
      <c r="BE179" s="268"/>
      <c r="BF179" s="268"/>
      <c r="BG179" s="268"/>
      <c r="BH179" s="268"/>
      <c r="BI179" s="268"/>
      <c r="BJ179" s="268"/>
      <c r="BK179" s="268"/>
      <c r="BL179" s="268"/>
    </row>
    <row r="180" spans="1:64" s="32" customFormat="1" ht="14.25" hidden="1" customHeight="1" x14ac:dyDescent="0.25">
      <c r="A180" s="287">
        <v>359</v>
      </c>
      <c r="B180" s="288"/>
      <c r="C180" s="288"/>
      <c r="D180" s="312">
        <v>0</v>
      </c>
      <c r="E180" s="313">
        <f t="shared" si="9"/>
        <v>0</v>
      </c>
      <c r="F180" s="291"/>
      <c r="G180" s="291"/>
      <c r="H180" s="620"/>
      <c r="I180" s="621"/>
      <c r="J180" s="290"/>
      <c r="K180" s="278">
        <f t="shared" si="13"/>
        <v>0</v>
      </c>
      <c r="L180" s="294"/>
      <c r="M180" s="334"/>
      <c r="N180" s="284">
        <f t="shared" si="12"/>
        <v>0</v>
      </c>
      <c r="O180" s="285">
        <f t="shared" si="14"/>
        <v>0</v>
      </c>
      <c r="P180" s="284">
        <f t="shared" si="11"/>
        <v>0</v>
      </c>
      <c r="Q180" s="617"/>
      <c r="R180" s="618"/>
      <c r="S180" s="619"/>
      <c r="T180" s="268"/>
      <c r="U180" s="268"/>
      <c r="V180" s="268"/>
      <c r="W180" s="268"/>
      <c r="X180" s="268"/>
      <c r="Y180" s="268"/>
      <c r="Z180" s="268"/>
      <c r="AA180" s="268"/>
      <c r="AB180" s="268"/>
      <c r="AC180" s="268"/>
      <c r="AD180" s="268"/>
      <c r="AE180" s="268"/>
      <c r="AF180" s="268"/>
      <c r="AG180" s="268"/>
      <c r="AH180" s="268"/>
      <c r="AI180" s="268"/>
      <c r="AJ180" s="268"/>
      <c r="AK180" s="268"/>
      <c r="AL180" s="268"/>
      <c r="AM180" s="268"/>
      <c r="AN180" s="268"/>
      <c r="AO180" s="268"/>
      <c r="AP180" s="268"/>
      <c r="AQ180" s="268"/>
      <c r="AR180" s="268"/>
      <c r="AS180" s="268"/>
      <c r="AT180" s="268"/>
      <c r="AU180" s="268"/>
      <c r="AV180" s="268"/>
      <c r="AW180" s="268"/>
      <c r="AX180" s="268"/>
      <c r="AY180" s="268"/>
      <c r="AZ180" s="268"/>
      <c r="BA180" s="268"/>
      <c r="BB180" s="268"/>
      <c r="BC180" s="268"/>
      <c r="BD180" s="268"/>
      <c r="BE180" s="268"/>
      <c r="BF180" s="268"/>
      <c r="BG180" s="268"/>
      <c r="BH180" s="268"/>
      <c r="BI180" s="268"/>
      <c r="BJ180" s="268"/>
      <c r="BK180" s="268"/>
      <c r="BL180" s="268"/>
    </row>
    <row r="181" spans="1:64" s="32" customFormat="1" ht="14.25" hidden="1" customHeight="1" x14ac:dyDescent="0.25">
      <c r="A181" s="287">
        <v>360</v>
      </c>
      <c r="B181" s="288"/>
      <c r="C181" s="288"/>
      <c r="D181" s="312">
        <v>0</v>
      </c>
      <c r="E181" s="313">
        <f t="shared" si="9"/>
        <v>0</v>
      </c>
      <c r="F181" s="291"/>
      <c r="G181" s="291"/>
      <c r="H181" s="620"/>
      <c r="I181" s="621"/>
      <c r="J181" s="290"/>
      <c r="K181" s="278">
        <f t="shared" si="13"/>
        <v>0</v>
      </c>
      <c r="L181" s="294"/>
      <c r="M181" s="334"/>
      <c r="N181" s="284">
        <f t="shared" si="12"/>
        <v>0</v>
      </c>
      <c r="O181" s="285">
        <f t="shared" si="14"/>
        <v>0</v>
      </c>
      <c r="P181" s="284">
        <f t="shared" si="11"/>
        <v>0</v>
      </c>
      <c r="Q181" s="617"/>
      <c r="R181" s="618"/>
      <c r="S181" s="619"/>
      <c r="T181" s="268"/>
      <c r="U181" s="268"/>
      <c r="V181" s="268"/>
      <c r="W181" s="268"/>
      <c r="X181" s="268"/>
      <c r="Y181" s="268"/>
      <c r="Z181" s="268"/>
      <c r="AA181" s="268"/>
      <c r="AB181" s="268"/>
      <c r="AC181" s="268"/>
      <c r="AD181" s="268"/>
      <c r="AE181" s="268"/>
      <c r="AF181" s="268"/>
      <c r="AG181" s="268"/>
      <c r="AH181" s="268"/>
      <c r="AI181" s="268"/>
      <c r="AJ181" s="268"/>
      <c r="AK181" s="268"/>
      <c r="AL181" s="268"/>
      <c r="AM181" s="268"/>
      <c r="AN181" s="268"/>
      <c r="AO181" s="268"/>
      <c r="AP181" s="268"/>
      <c r="AQ181" s="268"/>
      <c r="AR181" s="268"/>
      <c r="AS181" s="268"/>
      <c r="AT181" s="268"/>
      <c r="AU181" s="268"/>
      <c r="AV181" s="268"/>
      <c r="AW181" s="268"/>
      <c r="AX181" s="268"/>
      <c r="AY181" s="268"/>
      <c r="AZ181" s="268"/>
      <c r="BA181" s="268"/>
      <c r="BB181" s="268"/>
      <c r="BC181" s="268"/>
      <c r="BD181" s="268"/>
      <c r="BE181" s="268"/>
      <c r="BF181" s="268"/>
      <c r="BG181" s="268"/>
      <c r="BH181" s="268"/>
      <c r="BI181" s="268"/>
      <c r="BJ181" s="268"/>
      <c r="BK181" s="268"/>
      <c r="BL181" s="268"/>
    </row>
    <row r="182" spans="1:64" s="32" customFormat="1" ht="14.25" hidden="1" customHeight="1" x14ac:dyDescent="0.25">
      <c r="A182" s="287">
        <v>361</v>
      </c>
      <c r="B182" s="288"/>
      <c r="C182" s="288"/>
      <c r="D182" s="312">
        <v>0</v>
      </c>
      <c r="E182" s="313">
        <f t="shared" si="9"/>
        <v>0</v>
      </c>
      <c r="F182" s="291"/>
      <c r="G182" s="291"/>
      <c r="H182" s="620"/>
      <c r="I182" s="621"/>
      <c r="J182" s="290"/>
      <c r="K182" s="278">
        <f t="shared" si="13"/>
        <v>0</v>
      </c>
      <c r="L182" s="294"/>
      <c r="M182" s="334"/>
      <c r="N182" s="284">
        <f t="shared" si="12"/>
        <v>0</v>
      </c>
      <c r="O182" s="285">
        <f t="shared" si="14"/>
        <v>0</v>
      </c>
      <c r="P182" s="284">
        <f t="shared" si="11"/>
        <v>0</v>
      </c>
      <c r="Q182" s="617"/>
      <c r="R182" s="618"/>
      <c r="S182" s="619"/>
      <c r="T182" s="268"/>
      <c r="U182" s="268"/>
      <c r="V182" s="268"/>
      <c r="W182" s="268"/>
      <c r="X182" s="268"/>
      <c r="Y182" s="268"/>
      <c r="Z182" s="268"/>
      <c r="AA182" s="268"/>
      <c r="AB182" s="268"/>
      <c r="AC182" s="268"/>
      <c r="AD182" s="268"/>
      <c r="AE182" s="268"/>
      <c r="AF182" s="268"/>
      <c r="AG182" s="268"/>
      <c r="AH182" s="268"/>
      <c r="AI182" s="268"/>
      <c r="AJ182" s="268"/>
      <c r="AK182" s="268"/>
      <c r="AL182" s="268"/>
      <c r="AM182" s="268"/>
      <c r="AN182" s="268"/>
      <c r="AO182" s="268"/>
      <c r="AP182" s="268"/>
      <c r="AQ182" s="268"/>
      <c r="AR182" s="268"/>
      <c r="AS182" s="268"/>
      <c r="AT182" s="268"/>
      <c r="AU182" s="268"/>
      <c r="AV182" s="268"/>
      <c r="AW182" s="268"/>
      <c r="AX182" s="268"/>
      <c r="AY182" s="268"/>
      <c r="AZ182" s="268"/>
      <c r="BA182" s="268"/>
      <c r="BB182" s="268"/>
      <c r="BC182" s="268"/>
      <c r="BD182" s="268"/>
      <c r="BE182" s="268"/>
      <c r="BF182" s="268"/>
      <c r="BG182" s="268"/>
      <c r="BH182" s="268"/>
      <c r="BI182" s="268"/>
      <c r="BJ182" s="268"/>
      <c r="BK182" s="268"/>
      <c r="BL182" s="268"/>
    </row>
    <row r="183" spans="1:64" s="32" customFormat="1" ht="14.25" hidden="1" customHeight="1" x14ac:dyDescent="0.25">
      <c r="A183" s="287">
        <v>362</v>
      </c>
      <c r="B183" s="288"/>
      <c r="C183" s="288"/>
      <c r="D183" s="312">
        <v>0</v>
      </c>
      <c r="E183" s="313">
        <f t="shared" si="9"/>
        <v>0</v>
      </c>
      <c r="F183" s="291"/>
      <c r="G183" s="291"/>
      <c r="H183" s="620"/>
      <c r="I183" s="621"/>
      <c r="J183" s="290"/>
      <c r="K183" s="278">
        <f t="shared" si="13"/>
        <v>0</v>
      </c>
      <c r="L183" s="294"/>
      <c r="M183" s="334"/>
      <c r="N183" s="284">
        <f t="shared" si="12"/>
        <v>0</v>
      </c>
      <c r="O183" s="285">
        <f t="shared" si="14"/>
        <v>0</v>
      </c>
      <c r="P183" s="284">
        <f t="shared" si="11"/>
        <v>0</v>
      </c>
      <c r="Q183" s="617"/>
      <c r="R183" s="618"/>
      <c r="S183" s="619"/>
      <c r="T183" s="268"/>
      <c r="U183" s="268"/>
      <c r="V183" s="268"/>
      <c r="W183" s="268"/>
      <c r="X183" s="268"/>
      <c r="Y183" s="268"/>
      <c r="Z183" s="268"/>
      <c r="AA183" s="268"/>
      <c r="AB183" s="268"/>
      <c r="AC183" s="268"/>
      <c r="AD183" s="268"/>
      <c r="AE183" s="268"/>
      <c r="AF183" s="268"/>
      <c r="AG183" s="268"/>
      <c r="AH183" s="268"/>
      <c r="AI183" s="268"/>
      <c r="AJ183" s="268"/>
      <c r="AK183" s="268"/>
      <c r="AL183" s="268"/>
      <c r="AM183" s="268"/>
      <c r="AN183" s="268"/>
      <c r="AO183" s="268"/>
      <c r="AP183" s="268"/>
      <c r="AQ183" s="268"/>
      <c r="AR183" s="268"/>
      <c r="AS183" s="268"/>
      <c r="AT183" s="268"/>
      <c r="AU183" s="268"/>
      <c r="AV183" s="268"/>
      <c r="AW183" s="268"/>
      <c r="AX183" s="268"/>
      <c r="AY183" s="268"/>
      <c r="AZ183" s="268"/>
      <c r="BA183" s="268"/>
      <c r="BB183" s="268"/>
      <c r="BC183" s="268"/>
      <c r="BD183" s="268"/>
      <c r="BE183" s="268"/>
      <c r="BF183" s="268"/>
      <c r="BG183" s="268"/>
      <c r="BH183" s="268"/>
      <c r="BI183" s="268"/>
      <c r="BJ183" s="268"/>
      <c r="BK183" s="268"/>
      <c r="BL183" s="268"/>
    </row>
    <row r="184" spans="1:64" s="32" customFormat="1" ht="14.25" hidden="1" customHeight="1" x14ac:dyDescent="0.25">
      <c r="A184" s="287">
        <v>363</v>
      </c>
      <c r="B184" s="288"/>
      <c r="C184" s="288"/>
      <c r="D184" s="312">
        <v>0</v>
      </c>
      <c r="E184" s="313">
        <f t="shared" si="9"/>
        <v>0</v>
      </c>
      <c r="F184" s="291"/>
      <c r="G184" s="291"/>
      <c r="H184" s="620"/>
      <c r="I184" s="621"/>
      <c r="J184" s="290"/>
      <c r="K184" s="278">
        <f t="shared" si="13"/>
        <v>0</v>
      </c>
      <c r="L184" s="294"/>
      <c r="M184" s="334"/>
      <c r="N184" s="284">
        <f t="shared" si="12"/>
        <v>0</v>
      </c>
      <c r="O184" s="285">
        <f t="shared" si="14"/>
        <v>0</v>
      </c>
      <c r="P184" s="284">
        <f t="shared" si="11"/>
        <v>0</v>
      </c>
      <c r="Q184" s="617"/>
      <c r="R184" s="618"/>
      <c r="S184" s="619"/>
      <c r="T184" s="268"/>
      <c r="U184" s="268"/>
      <c r="V184" s="268"/>
      <c r="W184" s="268"/>
      <c r="X184" s="268"/>
      <c r="Y184" s="268"/>
      <c r="Z184" s="268"/>
      <c r="AA184" s="268"/>
      <c r="AB184" s="268"/>
      <c r="AC184" s="268"/>
      <c r="AD184" s="268"/>
      <c r="AE184" s="268"/>
      <c r="AF184" s="268"/>
      <c r="AG184" s="268"/>
      <c r="AH184" s="268"/>
      <c r="AI184" s="268"/>
      <c r="AJ184" s="268"/>
      <c r="AK184" s="268"/>
      <c r="AL184" s="268"/>
      <c r="AM184" s="268"/>
      <c r="AN184" s="268"/>
      <c r="AO184" s="268"/>
      <c r="AP184" s="268"/>
      <c r="AQ184" s="268"/>
      <c r="AR184" s="268"/>
      <c r="AS184" s="268"/>
      <c r="AT184" s="268"/>
      <c r="AU184" s="268"/>
      <c r="AV184" s="268"/>
      <c r="AW184" s="268"/>
      <c r="AX184" s="268"/>
      <c r="AY184" s="268"/>
      <c r="AZ184" s="268"/>
      <c r="BA184" s="268"/>
      <c r="BB184" s="268"/>
      <c r="BC184" s="268"/>
      <c r="BD184" s="268"/>
      <c r="BE184" s="268"/>
      <c r="BF184" s="268"/>
      <c r="BG184" s="268"/>
      <c r="BH184" s="268"/>
      <c r="BI184" s="268"/>
      <c r="BJ184" s="268"/>
      <c r="BK184" s="268"/>
      <c r="BL184" s="268"/>
    </row>
    <row r="185" spans="1:64" s="32" customFormat="1" ht="14.25" hidden="1" customHeight="1" x14ac:dyDescent="0.25">
      <c r="A185" s="287">
        <v>364</v>
      </c>
      <c r="B185" s="288"/>
      <c r="C185" s="288"/>
      <c r="D185" s="312">
        <v>0</v>
      </c>
      <c r="E185" s="313">
        <f t="shared" si="9"/>
        <v>0</v>
      </c>
      <c r="F185" s="291"/>
      <c r="G185" s="291"/>
      <c r="H185" s="620"/>
      <c r="I185" s="621"/>
      <c r="J185" s="290"/>
      <c r="K185" s="278">
        <f t="shared" si="13"/>
        <v>0</v>
      </c>
      <c r="L185" s="294"/>
      <c r="M185" s="334"/>
      <c r="N185" s="284">
        <f t="shared" si="12"/>
        <v>0</v>
      </c>
      <c r="O185" s="285">
        <f t="shared" si="14"/>
        <v>0</v>
      </c>
      <c r="P185" s="284">
        <f t="shared" si="11"/>
        <v>0</v>
      </c>
      <c r="Q185" s="617"/>
      <c r="R185" s="618"/>
      <c r="S185" s="619"/>
      <c r="T185" s="268"/>
      <c r="U185" s="268"/>
      <c r="V185" s="268"/>
      <c r="W185" s="268"/>
      <c r="X185" s="268"/>
      <c r="Y185" s="268"/>
      <c r="Z185" s="268"/>
      <c r="AA185" s="268"/>
      <c r="AB185" s="268"/>
      <c r="AC185" s="268"/>
      <c r="AD185" s="268"/>
      <c r="AE185" s="268"/>
      <c r="AF185" s="268"/>
      <c r="AG185" s="268"/>
      <c r="AH185" s="268"/>
      <c r="AI185" s="268"/>
      <c r="AJ185" s="268"/>
      <c r="AK185" s="268"/>
      <c r="AL185" s="268"/>
      <c r="AM185" s="268"/>
      <c r="AN185" s="268"/>
      <c r="AO185" s="268"/>
      <c r="AP185" s="268"/>
      <c r="AQ185" s="268"/>
      <c r="AR185" s="268"/>
      <c r="AS185" s="268"/>
      <c r="AT185" s="268"/>
      <c r="AU185" s="268"/>
      <c r="AV185" s="268"/>
      <c r="AW185" s="268"/>
      <c r="AX185" s="268"/>
      <c r="AY185" s="268"/>
      <c r="AZ185" s="268"/>
      <c r="BA185" s="268"/>
      <c r="BB185" s="268"/>
      <c r="BC185" s="268"/>
      <c r="BD185" s="268"/>
      <c r="BE185" s="268"/>
      <c r="BF185" s="268"/>
      <c r="BG185" s="268"/>
      <c r="BH185" s="268"/>
      <c r="BI185" s="268"/>
      <c r="BJ185" s="268"/>
      <c r="BK185" s="268"/>
      <c r="BL185" s="268"/>
    </row>
    <row r="186" spans="1:64" s="32" customFormat="1" ht="14.25" hidden="1" customHeight="1" x14ac:dyDescent="0.25">
      <c r="A186" s="287">
        <v>365</v>
      </c>
      <c r="B186" s="288"/>
      <c r="C186" s="288"/>
      <c r="D186" s="312">
        <v>0</v>
      </c>
      <c r="E186" s="313">
        <f t="shared" ref="E186:E220" si="15">D186*0.6</f>
        <v>0</v>
      </c>
      <c r="F186" s="291"/>
      <c r="G186" s="291"/>
      <c r="H186" s="620"/>
      <c r="I186" s="621"/>
      <c r="J186" s="290"/>
      <c r="K186" s="278">
        <f t="shared" si="13"/>
        <v>0</v>
      </c>
      <c r="L186" s="294"/>
      <c r="M186" s="334"/>
      <c r="N186" s="284">
        <f t="shared" si="12"/>
        <v>0</v>
      </c>
      <c r="O186" s="285">
        <f t="shared" si="14"/>
        <v>0</v>
      </c>
      <c r="P186" s="284">
        <f t="shared" ref="P186:P220" si="16">N186-O186</f>
        <v>0</v>
      </c>
      <c r="Q186" s="617"/>
      <c r="R186" s="618"/>
      <c r="S186" s="619"/>
      <c r="T186" s="268"/>
      <c r="U186" s="268"/>
      <c r="V186" s="268"/>
      <c r="W186" s="268"/>
      <c r="X186" s="268"/>
      <c r="Y186" s="268"/>
      <c r="Z186" s="268"/>
      <c r="AA186" s="268"/>
      <c r="AB186" s="268"/>
      <c r="AC186" s="268"/>
      <c r="AD186" s="268"/>
      <c r="AE186" s="268"/>
      <c r="AF186" s="268"/>
      <c r="AG186" s="268"/>
      <c r="AH186" s="268"/>
      <c r="AI186" s="268"/>
      <c r="AJ186" s="268"/>
      <c r="AK186" s="268"/>
      <c r="AL186" s="268"/>
      <c r="AM186" s="268"/>
      <c r="AN186" s="268"/>
      <c r="AO186" s="268"/>
      <c r="AP186" s="268"/>
      <c r="AQ186" s="268"/>
      <c r="AR186" s="268"/>
      <c r="AS186" s="268"/>
      <c r="AT186" s="268"/>
      <c r="AU186" s="268"/>
      <c r="AV186" s="268"/>
      <c r="AW186" s="268"/>
      <c r="AX186" s="268"/>
      <c r="AY186" s="268"/>
      <c r="AZ186" s="268"/>
      <c r="BA186" s="268"/>
      <c r="BB186" s="268"/>
      <c r="BC186" s="268"/>
      <c r="BD186" s="268"/>
      <c r="BE186" s="268"/>
      <c r="BF186" s="268"/>
      <c r="BG186" s="268"/>
      <c r="BH186" s="268"/>
      <c r="BI186" s="268"/>
      <c r="BJ186" s="268"/>
      <c r="BK186" s="268"/>
      <c r="BL186" s="268"/>
    </row>
    <row r="187" spans="1:64" s="32" customFormat="1" ht="14.25" hidden="1" customHeight="1" x14ac:dyDescent="0.25">
      <c r="A187" s="287">
        <v>366</v>
      </c>
      <c r="B187" s="288"/>
      <c r="C187" s="288"/>
      <c r="D187" s="312">
        <v>0</v>
      </c>
      <c r="E187" s="313">
        <f t="shared" si="15"/>
        <v>0</v>
      </c>
      <c r="F187" s="291"/>
      <c r="G187" s="291"/>
      <c r="H187" s="620"/>
      <c r="I187" s="621"/>
      <c r="J187" s="290"/>
      <c r="K187" s="278">
        <f t="shared" si="13"/>
        <v>0</v>
      </c>
      <c r="L187" s="294"/>
      <c r="M187" s="334"/>
      <c r="N187" s="284">
        <f t="shared" ref="N187:N220" si="17">K187</f>
        <v>0</v>
      </c>
      <c r="O187" s="285">
        <f t="shared" ref="O187:O220" si="18">IF(J187-K187&gt;0,J187-K187,0)</f>
        <v>0</v>
      </c>
      <c r="P187" s="284">
        <f t="shared" si="16"/>
        <v>0</v>
      </c>
      <c r="Q187" s="617"/>
      <c r="R187" s="618"/>
      <c r="S187" s="619"/>
      <c r="T187" s="268"/>
      <c r="U187" s="268"/>
      <c r="V187" s="268"/>
      <c r="W187" s="268"/>
      <c r="X187" s="268"/>
      <c r="Y187" s="268"/>
      <c r="Z187" s="268"/>
      <c r="AA187" s="268"/>
      <c r="AB187" s="268"/>
      <c r="AC187" s="268"/>
      <c r="AD187" s="268"/>
      <c r="AE187" s="268"/>
      <c r="AF187" s="268"/>
      <c r="AG187" s="268"/>
      <c r="AH187" s="268"/>
      <c r="AI187" s="268"/>
      <c r="AJ187" s="268"/>
      <c r="AK187" s="268"/>
      <c r="AL187" s="268"/>
      <c r="AM187" s="268"/>
      <c r="AN187" s="268"/>
      <c r="AO187" s="268"/>
      <c r="AP187" s="268"/>
      <c r="AQ187" s="268"/>
      <c r="AR187" s="268"/>
      <c r="AS187" s="268"/>
      <c r="AT187" s="268"/>
      <c r="AU187" s="268"/>
      <c r="AV187" s="268"/>
      <c r="AW187" s="268"/>
      <c r="AX187" s="268"/>
      <c r="AY187" s="268"/>
      <c r="AZ187" s="268"/>
      <c r="BA187" s="268"/>
      <c r="BB187" s="268"/>
      <c r="BC187" s="268"/>
      <c r="BD187" s="268"/>
      <c r="BE187" s="268"/>
      <c r="BF187" s="268"/>
      <c r="BG187" s="268"/>
      <c r="BH187" s="268"/>
      <c r="BI187" s="268"/>
      <c r="BJ187" s="268"/>
      <c r="BK187" s="268"/>
      <c r="BL187" s="268"/>
    </row>
    <row r="188" spans="1:64" s="32" customFormat="1" ht="14.25" hidden="1" customHeight="1" x14ac:dyDescent="0.25">
      <c r="A188" s="287">
        <v>367</v>
      </c>
      <c r="B188" s="288"/>
      <c r="C188" s="288"/>
      <c r="D188" s="312">
        <v>0</v>
      </c>
      <c r="E188" s="313">
        <f t="shared" si="15"/>
        <v>0</v>
      </c>
      <c r="F188" s="291"/>
      <c r="G188" s="291"/>
      <c r="H188" s="620"/>
      <c r="I188" s="621"/>
      <c r="J188" s="290"/>
      <c r="K188" s="278">
        <f t="shared" ref="K188:K220" si="19">IF($G188-$F188=0,0,IF(($G188-$F188)&gt;=1,($G188-$F188)*J188,60))</f>
        <v>0</v>
      </c>
      <c r="L188" s="294"/>
      <c r="M188" s="334"/>
      <c r="N188" s="284">
        <f t="shared" si="17"/>
        <v>0</v>
      </c>
      <c r="O188" s="285">
        <f t="shared" si="18"/>
        <v>0</v>
      </c>
      <c r="P188" s="284">
        <f t="shared" si="16"/>
        <v>0</v>
      </c>
      <c r="Q188" s="617"/>
      <c r="R188" s="618"/>
      <c r="S188" s="619"/>
      <c r="T188" s="268"/>
      <c r="U188" s="268"/>
      <c r="V188" s="268"/>
      <c r="W188" s="268"/>
      <c r="X188" s="268"/>
      <c r="Y188" s="268"/>
      <c r="Z188" s="268"/>
      <c r="AA188" s="268"/>
      <c r="AB188" s="268"/>
      <c r="AC188" s="268"/>
      <c r="AD188" s="268"/>
      <c r="AE188" s="268"/>
      <c r="AF188" s="268"/>
      <c r="AG188" s="268"/>
      <c r="AH188" s="268"/>
      <c r="AI188" s="268"/>
      <c r="AJ188" s="268"/>
      <c r="AK188" s="268"/>
      <c r="AL188" s="268"/>
      <c r="AM188" s="268"/>
      <c r="AN188" s="268"/>
      <c r="AO188" s="268"/>
      <c r="AP188" s="268"/>
      <c r="AQ188" s="268"/>
      <c r="AR188" s="268"/>
      <c r="AS188" s="268"/>
      <c r="AT188" s="268"/>
      <c r="AU188" s="268"/>
      <c r="AV188" s="268"/>
      <c r="AW188" s="268"/>
      <c r="AX188" s="268"/>
      <c r="AY188" s="268"/>
      <c r="AZ188" s="268"/>
      <c r="BA188" s="268"/>
      <c r="BB188" s="268"/>
      <c r="BC188" s="268"/>
      <c r="BD188" s="268"/>
      <c r="BE188" s="268"/>
      <c r="BF188" s="268"/>
      <c r="BG188" s="268"/>
      <c r="BH188" s="268"/>
      <c r="BI188" s="268"/>
      <c r="BJ188" s="268"/>
      <c r="BK188" s="268"/>
      <c r="BL188" s="268"/>
    </row>
    <row r="189" spans="1:64" s="32" customFormat="1" ht="14.25" hidden="1" customHeight="1" x14ac:dyDescent="0.25">
      <c r="A189" s="287">
        <v>368</v>
      </c>
      <c r="B189" s="288"/>
      <c r="C189" s="288"/>
      <c r="D189" s="312">
        <v>0</v>
      </c>
      <c r="E189" s="313">
        <f t="shared" si="15"/>
        <v>0</v>
      </c>
      <c r="F189" s="291"/>
      <c r="G189" s="291"/>
      <c r="H189" s="620"/>
      <c r="I189" s="621"/>
      <c r="J189" s="290"/>
      <c r="K189" s="278">
        <f t="shared" si="19"/>
        <v>0</v>
      </c>
      <c r="L189" s="294"/>
      <c r="M189" s="334"/>
      <c r="N189" s="284">
        <f t="shared" si="17"/>
        <v>0</v>
      </c>
      <c r="O189" s="285">
        <f t="shared" si="18"/>
        <v>0</v>
      </c>
      <c r="P189" s="284">
        <f t="shared" si="16"/>
        <v>0</v>
      </c>
      <c r="Q189" s="617"/>
      <c r="R189" s="618"/>
      <c r="S189" s="619"/>
      <c r="T189" s="268"/>
      <c r="U189" s="268"/>
      <c r="V189" s="268"/>
      <c r="W189" s="268"/>
      <c r="X189" s="268"/>
      <c r="Y189" s="268"/>
      <c r="Z189" s="268"/>
      <c r="AA189" s="268"/>
      <c r="AB189" s="268"/>
      <c r="AC189" s="268"/>
      <c r="AD189" s="268"/>
      <c r="AE189" s="268"/>
      <c r="AF189" s="268"/>
      <c r="AG189" s="268"/>
      <c r="AH189" s="268"/>
      <c r="AI189" s="268"/>
      <c r="AJ189" s="268"/>
      <c r="AK189" s="268"/>
      <c r="AL189" s="268"/>
      <c r="AM189" s="268"/>
      <c r="AN189" s="268"/>
      <c r="AO189" s="268"/>
      <c r="AP189" s="268"/>
      <c r="AQ189" s="268"/>
      <c r="AR189" s="268"/>
      <c r="AS189" s="268"/>
      <c r="AT189" s="268"/>
      <c r="AU189" s="268"/>
      <c r="AV189" s="268"/>
      <c r="AW189" s="268"/>
      <c r="AX189" s="268"/>
      <c r="AY189" s="268"/>
      <c r="AZ189" s="268"/>
      <c r="BA189" s="268"/>
      <c r="BB189" s="268"/>
      <c r="BC189" s="268"/>
      <c r="BD189" s="268"/>
      <c r="BE189" s="268"/>
      <c r="BF189" s="268"/>
      <c r="BG189" s="268"/>
      <c r="BH189" s="268"/>
      <c r="BI189" s="268"/>
      <c r="BJ189" s="268"/>
      <c r="BK189" s="268"/>
      <c r="BL189" s="268"/>
    </row>
    <row r="190" spans="1:64" s="32" customFormat="1" ht="14.25" hidden="1" customHeight="1" x14ac:dyDescent="0.25">
      <c r="A190" s="287">
        <v>369</v>
      </c>
      <c r="B190" s="288"/>
      <c r="C190" s="288"/>
      <c r="D190" s="312">
        <v>0</v>
      </c>
      <c r="E190" s="313">
        <f t="shared" si="15"/>
        <v>0</v>
      </c>
      <c r="F190" s="291"/>
      <c r="G190" s="291"/>
      <c r="H190" s="620"/>
      <c r="I190" s="621"/>
      <c r="J190" s="290"/>
      <c r="K190" s="278">
        <f t="shared" si="19"/>
        <v>0</v>
      </c>
      <c r="L190" s="294"/>
      <c r="M190" s="334"/>
      <c r="N190" s="284">
        <f t="shared" si="17"/>
        <v>0</v>
      </c>
      <c r="O190" s="285">
        <f t="shared" si="18"/>
        <v>0</v>
      </c>
      <c r="P190" s="284">
        <f t="shared" si="16"/>
        <v>0</v>
      </c>
      <c r="Q190" s="617"/>
      <c r="R190" s="618"/>
      <c r="S190" s="619"/>
      <c r="T190" s="268"/>
      <c r="U190" s="268"/>
      <c r="V190" s="268"/>
      <c r="W190" s="268"/>
      <c r="X190" s="268"/>
      <c r="Y190" s="268"/>
      <c r="Z190" s="268"/>
      <c r="AA190" s="268"/>
      <c r="AB190" s="268"/>
      <c r="AC190" s="268"/>
      <c r="AD190" s="268"/>
      <c r="AE190" s="268"/>
      <c r="AF190" s="268"/>
      <c r="AG190" s="268"/>
      <c r="AH190" s="268"/>
      <c r="AI190" s="268"/>
      <c r="AJ190" s="268"/>
      <c r="AK190" s="268"/>
      <c r="AL190" s="268"/>
      <c r="AM190" s="268"/>
      <c r="AN190" s="268"/>
      <c r="AO190" s="268"/>
      <c r="AP190" s="268"/>
      <c r="AQ190" s="268"/>
      <c r="AR190" s="268"/>
      <c r="AS190" s="268"/>
      <c r="AT190" s="268"/>
      <c r="AU190" s="268"/>
      <c r="AV190" s="268"/>
      <c r="AW190" s="268"/>
      <c r="AX190" s="268"/>
      <c r="AY190" s="268"/>
      <c r="AZ190" s="268"/>
      <c r="BA190" s="268"/>
      <c r="BB190" s="268"/>
      <c r="BC190" s="268"/>
      <c r="BD190" s="268"/>
      <c r="BE190" s="268"/>
      <c r="BF190" s="268"/>
      <c r="BG190" s="268"/>
      <c r="BH190" s="268"/>
      <c r="BI190" s="268"/>
      <c r="BJ190" s="268"/>
      <c r="BK190" s="268"/>
      <c r="BL190" s="268"/>
    </row>
    <row r="191" spans="1:64" s="32" customFormat="1" ht="14.25" hidden="1" customHeight="1" x14ac:dyDescent="0.25">
      <c r="A191" s="287">
        <v>370</v>
      </c>
      <c r="B191" s="288"/>
      <c r="C191" s="288"/>
      <c r="D191" s="312">
        <v>0</v>
      </c>
      <c r="E191" s="313">
        <f t="shared" si="15"/>
        <v>0</v>
      </c>
      <c r="F191" s="291"/>
      <c r="G191" s="291"/>
      <c r="H191" s="620"/>
      <c r="I191" s="621"/>
      <c r="J191" s="290"/>
      <c r="K191" s="278">
        <f t="shared" si="19"/>
        <v>0</v>
      </c>
      <c r="L191" s="294"/>
      <c r="M191" s="334"/>
      <c r="N191" s="284">
        <f t="shared" si="17"/>
        <v>0</v>
      </c>
      <c r="O191" s="285">
        <f t="shared" si="18"/>
        <v>0</v>
      </c>
      <c r="P191" s="284">
        <f t="shared" si="16"/>
        <v>0</v>
      </c>
      <c r="Q191" s="617"/>
      <c r="R191" s="618"/>
      <c r="S191" s="619"/>
      <c r="T191" s="268"/>
      <c r="U191" s="268"/>
      <c r="V191" s="268"/>
      <c r="W191" s="268"/>
      <c r="X191" s="268"/>
      <c r="Y191" s="268"/>
      <c r="Z191" s="268"/>
      <c r="AA191" s="268"/>
      <c r="AB191" s="268"/>
      <c r="AC191" s="268"/>
      <c r="AD191" s="268"/>
      <c r="AE191" s="268"/>
      <c r="AF191" s="268"/>
      <c r="AG191" s="268"/>
      <c r="AH191" s="268"/>
      <c r="AI191" s="268"/>
      <c r="AJ191" s="268"/>
      <c r="AK191" s="268"/>
      <c r="AL191" s="268"/>
      <c r="AM191" s="268"/>
      <c r="AN191" s="268"/>
      <c r="AO191" s="268"/>
      <c r="AP191" s="268"/>
      <c r="AQ191" s="268"/>
      <c r="AR191" s="268"/>
      <c r="AS191" s="268"/>
      <c r="AT191" s="268"/>
      <c r="AU191" s="268"/>
      <c r="AV191" s="268"/>
      <c r="AW191" s="268"/>
      <c r="AX191" s="268"/>
      <c r="AY191" s="268"/>
      <c r="AZ191" s="268"/>
      <c r="BA191" s="268"/>
      <c r="BB191" s="268"/>
      <c r="BC191" s="268"/>
      <c r="BD191" s="268"/>
      <c r="BE191" s="268"/>
      <c r="BF191" s="268"/>
      <c r="BG191" s="268"/>
      <c r="BH191" s="268"/>
      <c r="BI191" s="268"/>
      <c r="BJ191" s="268"/>
      <c r="BK191" s="268"/>
      <c r="BL191" s="268"/>
    </row>
    <row r="192" spans="1:64" s="32" customFormat="1" ht="14.25" hidden="1" customHeight="1" x14ac:dyDescent="0.25">
      <c r="A192" s="287">
        <v>371</v>
      </c>
      <c r="B192" s="288"/>
      <c r="C192" s="288"/>
      <c r="D192" s="312">
        <v>0</v>
      </c>
      <c r="E192" s="313">
        <f t="shared" si="15"/>
        <v>0</v>
      </c>
      <c r="F192" s="291"/>
      <c r="G192" s="291"/>
      <c r="H192" s="620"/>
      <c r="I192" s="621"/>
      <c r="J192" s="290"/>
      <c r="K192" s="278">
        <f t="shared" si="19"/>
        <v>0</v>
      </c>
      <c r="L192" s="294"/>
      <c r="M192" s="334"/>
      <c r="N192" s="284">
        <f t="shared" si="17"/>
        <v>0</v>
      </c>
      <c r="O192" s="285">
        <f t="shared" si="18"/>
        <v>0</v>
      </c>
      <c r="P192" s="284">
        <f t="shared" si="16"/>
        <v>0</v>
      </c>
      <c r="Q192" s="617"/>
      <c r="R192" s="618"/>
      <c r="S192" s="619"/>
      <c r="T192" s="268"/>
      <c r="U192" s="268"/>
      <c r="V192" s="268"/>
      <c r="W192" s="268"/>
      <c r="X192" s="268"/>
      <c r="Y192" s="268"/>
      <c r="Z192" s="268"/>
      <c r="AA192" s="268"/>
      <c r="AB192" s="268"/>
      <c r="AC192" s="268"/>
      <c r="AD192" s="268"/>
      <c r="AE192" s="268"/>
      <c r="AF192" s="268"/>
      <c r="AG192" s="268"/>
      <c r="AH192" s="268"/>
      <c r="AI192" s="268"/>
      <c r="AJ192" s="268"/>
      <c r="AK192" s="268"/>
      <c r="AL192" s="268"/>
      <c r="AM192" s="268"/>
      <c r="AN192" s="268"/>
      <c r="AO192" s="268"/>
      <c r="AP192" s="268"/>
      <c r="AQ192" s="268"/>
      <c r="AR192" s="268"/>
      <c r="AS192" s="268"/>
      <c r="AT192" s="268"/>
      <c r="AU192" s="268"/>
      <c r="AV192" s="268"/>
      <c r="AW192" s="268"/>
      <c r="AX192" s="268"/>
      <c r="AY192" s="268"/>
      <c r="AZ192" s="268"/>
      <c r="BA192" s="268"/>
      <c r="BB192" s="268"/>
      <c r="BC192" s="268"/>
      <c r="BD192" s="268"/>
      <c r="BE192" s="268"/>
      <c r="BF192" s="268"/>
      <c r="BG192" s="268"/>
      <c r="BH192" s="268"/>
      <c r="BI192" s="268"/>
      <c r="BJ192" s="268"/>
      <c r="BK192" s="268"/>
      <c r="BL192" s="268"/>
    </row>
    <row r="193" spans="1:64" s="32" customFormat="1" ht="14.25" hidden="1" customHeight="1" x14ac:dyDescent="0.25">
      <c r="A193" s="287">
        <v>372</v>
      </c>
      <c r="B193" s="288"/>
      <c r="C193" s="288"/>
      <c r="D193" s="312">
        <v>0</v>
      </c>
      <c r="E193" s="313">
        <f t="shared" si="15"/>
        <v>0</v>
      </c>
      <c r="F193" s="291"/>
      <c r="G193" s="291"/>
      <c r="H193" s="620"/>
      <c r="I193" s="621"/>
      <c r="J193" s="290"/>
      <c r="K193" s="278">
        <f t="shared" si="19"/>
        <v>0</v>
      </c>
      <c r="L193" s="294"/>
      <c r="M193" s="334"/>
      <c r="N193" s="284">
        <f t="shared" si="17"/>
        <v>0</v>
      </c>
      <c r="O193" s="285">
        <f t="shared" si="18"/>
        <v>0</v>
      </c>
      <c r="P193" s="284">
        <f t="shared" si="16"/>
        <v>0</v>
      </c>
      <c r="Q193" s="617"/>
      <c r="R193" s="618"/>
      <c r="S193" s="619"/>
      <c r="T193" s="268"/>
      <c r="U193" s="268"/>
      <c r="V193" s="268"/>
      <c r="W193" s="268"/>
      <c r="X193" s="268"/>
      <c r="Y193" s="268"/>
      <c r="Z193" s="268"/>
      <c r="AA193" s="268"/>
      <c r="AB193" s="268"/>
      <c r="AC193" s="268"/>
      <c r="AD193" s="268"/>
      <c r="AE193" s="268"/>
      <c r="AF193" s="268"/>
      <c r="AG193" s="268"/>
      <c r="AH193" s="268"/>
      <c r="AI193" s="268"/>
      <c r="AJ193" s="268"/>
      <c r="AK193" s="268"/>
      <c r="AL193" s="268"/>
      <c r="AM193" s="268"/>
      <c r="AN193" s="268"/>
      <c r="AO193" s="268"/>
      <c r="AP193" s="268"/>
      <c r="AQ193" s="268"/>
      <c r="AR193" s="268"/>
      <c r="AS193" s="268"/>
      <c r="AT193" s="268"/>
      <c r="AU193" s="268"/>
      <c r="AV193" s="268"/>
      <c r="AW193" s="268"/>
      <c r="AX193" s="268"/>
      <c r="AY193" s="268"/>
      <c r="AZ193" s="268"/>
      <c r="BA193" s="268"/>
      <c r="BB193" s="268"/>
      <c r="BC193" s="268"/>
      <c r="BD193" s="268"/>
      <c r="BE193" s="268"/>
      <c r="BF193" s="268"/>
      <c r="BG193" s="268"/>
      <c r="BH193" s="268"/>
      <c r="BI193" s="268"/>
      <c r="BJ193" s="268"/>
      <c r="BK193" s="268"/>
      <c r="BL193" s="268"/>
    </row>
    <row r="194" spans="1:64" s="32" customFormat="1" ht="14.25" hidden="1" customHeight="1" x14ac:dyDescent="0.25">
      <c r="A194" s="287">
        <v>373</v>
      </c>
      <c r="B194" s="288"/>
      <c r="C194" s="288"/>
      <c r="D194" s="312">
        <v>0</v>
      </c>
      <c r="E194" s="313">
        <f t="shared" si="15"/>
        <v>0</v>
      </c>
      <c r="F194" s="291"/>
      <c r="G194" s="291"/>
      <c r="H194" s="620"/>
      <c r="I194" s="621"/>
      <c r="J194" s="290"/>
      <c r="K194" s="278">
        <f t="shared" si="19"/>
        <v>0</v>
      </c>
      <c r="L194" s="294"/>
      <c r="M194" s="334"/>
      <c r="N194" s="284">
        <f t="shared" si="17"/>
        <v>0</v>
      </c>
      <c r="O194" s="285">
        <f t="shared" si="18"/>
        <v>0</v>
      </c>
      <c r="P194" s="284">
        <f t="shared" si="16"/>
        <v>0</v>
      </c>
      <c r="Q194" s="617"/>
      <c r="R194" s="618"/>
      <c r="S194" s="619"/>
      <c r="T194" s="268"/>
      <c r="U194" s="268"/>
      <c r="V194" s="268"/>
      <c r="W194" s="268"/>
      <c r="X194" s="268"/>
      <c r="Y194" s="268"/>
      <c r="Z194" s="268"/>
      <c r="AA194" s="268"/>
      <c r="AB194" s="268"/>
      <c r="AC194" s="268"/>
      <c r="AD194" s="268"/>
      <c r="AE194" s="268"/>
      <c r="AF194" s="268"/>
      <c r="AG194" s="268"/>
      <c r="AH194" s="268"/>
      <c r="AI194" s="268"/>
      <c r="AJ194" s="268"/>
      <c r="AK194" s="268"/>
      <c r="AL194" s="268"/>
      <c r="AM194" s="268"/>
      <c r="AN194" s="268"/>
      <c r="AO194" s="268"/>
      <c r="AP194" s="268"/>
      <c r="AQ194" s="268"/>
      <c r="AR194" s="268"/>
      <c r="AS194" s="268"/>
      <c r="AT194" s="268"/>
      <c r="AU194" s="268"/>
      <c r="AV194" s="268"/>
      <c r="AW194" s="268"/>
      <c r="AX194" s="268"/>
      <c r="AY194" s="268"/>
      <c r="AZ194" s="268"/>
      <c r="BA194" s="268"/>
      <c r="BB194" s="268"/>
      <c r="BC194" s="268"/>
      <c r="BD194" s="268"/>
      <c r="BE194" s="268"/>
      <c r="BF194" s="268"/>
      <c r="BG194" s="268"/>
      <c r="BH194" s="268"/>
      <c r="BI194" s="268"/>
      <c r="BJ194" s="268"/>
      <c r="BK194" s="268"/>
      <c r="BL194" s="268"/>
    </row>
    <row r="195" spans="1:64" s="32" customFormat="1" ht="14.25" hidden="1" customHeight="1" x14ac:dyDescent="0.25">
      <c r="A195" s="287">
        <v>374</v>
      </c>
      <c r="B195" s="288"/>
      <c r="C195" s="288"/>
      <c r="D195" s="312">
        <v>0</v>
      </c>
      <c r="E195" s="313">
        <f t="shared" si="15"/>
        <v>0</v>
      </c>
      <c r="F195" s="291"/>
      <c r="G195" s="291"/>
      <c r="H195" s="620"/>
      <c r="I195" s="621"/>
      <c r="J195" s="290"/>
      <c r="K195" s="278">
        <f t="shared" si="19"/>
        <v>0</v>
      </c>
      <c r="L195" s="294"/>
      <c r="M195" s="334"/>
      <c r="N195" s="284">
        <f t="shared" si="17"/>
        <v>0</v>
      </c>
      <c r="O195" s="285">
        <f t="shared" si="18"/>
        <v>0</v>
      </c>
      <c r="P195" s="284">
        <f t="shared" si="16"/>
        <v>0</v>
      </c>
      <c r="Q195" s="617"/>
      <c r="R195" s="618"/>
      <c r="S195" s="619"/>
      <c r="T195" s="268"/>
      <c r="U195" s="268"/>
      <c r="V195" s="268"/>
      <c r="W195" s="268"/>
      <c r="X195" s="268"/>
      <c r="Y195" s="268"/>
      <c r="Z195" s="268"/>
      <c r="AA195" s="268"/>
      <c r="AB195" s="268"/>
      <c r="AC195" s="268"/>
      <c r="AD195" s="268"/>
      <c r="AE195" s="268"/>
      <c r="AF195" s="268"/>
      <c r="AG195" s="268"/>
      <c r="AH195" s="268"/>
      <c r="AI195" s="268"/>
      <c r="AJ195" s="268"/>
      <c r="AK195" s="268"/>
      <c r="AL195" s="268"/>
      <c r="AM195" s="268"/>
      <c r="AN195" s="268"/>
      <c r="AO195" s="268"/>
      <c r="AP195" s="268"/>
      <c r="AQ195" s="268"/>
      <c r="AR195" s="268"/>
      <c r="AS195" s="268"/>
      <c r="AT195" s="268"/>
      <c r="AU195" s="268"/>
      <c r="AV195" s="268"/>
      <c r="AW195" s="268"/>
      <c r="AX195" s="268"/>
      <c r="AY195" s="268"/>
      <c r="AZ195" s="268"/>
      <c r="BA195" s="268"/>
      <c r="BB195" s="268"/>
      <c r="BC195" s="268"/>
      <c r="BD195" s="268"/>
      <c r="BE195" s="268"/>
      <c r="BF195" s="268"/>
      <c r="BG195" s="268"/>
      <c r="BH195" s="268"/>
      <c r="BI195" s="268"/>
      <c r="BJ195" s="268"/>
      <c r="BK195" s="268"/>
      <c r="BL195" s="268"/>
    </row>
    <row r="196" spans="1:64" s="32" customFormat="1" ht="14.25" hidden="1" customHeight="1" x14ac:dyDescent="0.25">
      <c r="A196" s="287">
        <v>375</v>
      </c>
      <c r="B196" s="288"/>
      <c r="C196" s="288"/>
      <c r="D196" s="312">
        <v>0</v>
      </c>
      <c r="E196" s="313">
        <f t="shared" si="15"/>
        <v>0</v>
      </c>
      <c r="F196" s="291"/>
      <c r="G196" s="291"/>
      <c r="H196" s="620"/>
      <c r="I196" s="621"/>
      <c r="J196" s="290"/>
      <c r="K196" s="278">
        <f t="shared" si="19"/>
        <v>0</v>
      </c>
      <c r="L196" s="294"/>
      <c r="M196" s="334"/>
      <c r="N196" s="284">
        <f t="shared" si="17"/>
        <v>0</v>
      </c>
      <c r="O196" s="285">
        <f t="shared" si="18"/>
        <v>0</v>
      </c>
      <c r="P196" s="284">
        <f t="shared" si="16"/>
        <v>0</v>
      </c>
      <c r="Q196" s="617"/>
      <c r="R196" s="618"/>
      <c r="S196" s="619"/>
      <c r="T196" s="268"/>
      <c r="U196" s="268"/>
      <c r="V196" s="268"/>
      <c r="W196" s="268"/>
      <c r="X196" s="268"/>
      <c r="Y196" s="268"/>
      <c r="Z196" s="268"/>
      <c r="AA196" s="268"/>
      <c r="AB196" s="268"/>
      <c r="AC196" s="268"/>
      <c r="AD196" s="268"/>
      <c r="AE196" s="268"/>
      <c r="AF196" s="268"/>
      <c r="AG196" s="268"/>
      <c r="AH196" s="268"/>
      <c r="AI196" s="268"/>
      <c r="AJ196" s="268"/>
      <c r="AK196" s="268"/>
      <c r="AL196" s="268"/>
      <c r="AM196" s="268"/>
      <c r="AN196" s="268"/>
      <c r="AO196" s="268"/>
      <c r="AP196" s="268"/>
      <c r="AQ196" s="268"/>
      <c r="AR196" s="268"/>
      <c r="AS196" s="268"/>
      <c r="AT196" s="268"/>
      <c r="AU196" s="268"/>
      <c r="AV196" s="268"/>
      <c r="AW196" s="268"/>
      <c r="AX196" s="268"/>
      <c r="AY196" s="268"/>
      <c r="AZ196" s="268"/>
      <c r="BA196" s="268"/>
      <c r="BB196" s="268"/>
      <c r="BC196" s="268"/>
      <c r="BD196" s="268"/>
      <c r="BE196" s="268"/>
      <c r="BF196" s="268"/>
      <c r="BG196" s="268"/>
      <c r="BH196" s="268"/>
      <c r="BI196" s="268"/>
      <c r="BJ196" s="268"/>
      <c r="BK196" s="268"/>
      <c r="BL196" s="268"/>
    </row>
    <row r="197" spans="1:64" s="32" customFormat="1" ht="14.25" hidden="1" customHeight="1" x14ac:dyDescent="0.25">
      <c r="A197" s="287">
        <v>376</v>
      </c>
      <c r="B197" s="288"/>
      <c r="C197" s="288"/>
      <c r="D197" s="312">
        <v>0</v>
      </c>
      <c r="E197" s="313">
        <f t="shared" si="15"/>
        <v>0</v>
      </c>
      <c r="F197" s="291"/>
      <c r="G197" s="291"/>
      <c r="H197" s="620"/>
      <c r="I197" s="621"/>
      <c r="J197" s="290"/>
      <c r="K197" s="278">
        <f t="shared" si="19"/>
        <v>0</v>
      </c>
      <c r="L197" s="294"/>
      <c r="M197" s="334"/>
      <c r="N197" s="284">
        <f t="shared" si="17"/>
        <v>0</v>
      </c>
      <c r="O197" s="285">
        <f t="shared" si="18"/>
        <v>0</v>
      </c>
      <c r="P197" s="284">
        <f t="shared" si="16"/>
        <v>0</v>
      </c>
      <c r="Q197" s="617"/>
      <c r="R197" s="618"/>
      <c r="S197" s="619"/>
      <c r="T197" s="268"/>
      <c r="U197" s="268"/>
      <c r="V197" s="268"/>
      <c r="W197" s="268"/>
      <c r="X197" s="268"/>
      <c r="Y197" s="268"/>
      <c r="Z197" s="268"/>
      <c r="AA197" s="268"/>
      <c r="AB197" s="268"/>
      <c r="AC197" s="268"/>
      <c r="AD197" s="268"/>
      <c r="AE197" s="268"/>
      <c r="AF197" s="268"/>
      <c r="AG197" s="268"/>
      <c r="AH197" s="268"/>
      <c r="AI197" s="268"/>
      <c r="AJ197" s="268"/>
      <c r="AK197" s="268"/>
      <c r="AL197" s="268"/>
      <c r="AM197" s="268"/>
      <c r="AN197" s="268"/>
      <c r="AO197" s="268"/>
      <c r="AP197" s="268"/>
      <c r="AQ197" s="268"/>
      <c r="AR197" s="268"/>
      <c r="AS197" s="268"/>
      <c r="AT197" s="268"/>
      <c r="AU197" s="268"/>
      <c r="AV197" s="268"/>
      <c r="AW197" s="268"/>
      <c r="AX197" s="268"/>
      <c r="AY197" s="268"/>
      <c r="AZ197" s="268"/>
      <c r="BA197" s="268"/>
      <c r="BB197" s="268"/>
      <c r="BC197" s="268"/>
      <c r="BD197" s="268"/>
      <c r="BE197" s="268"/>
      <c r="BF197" s="268"/>
      <c r="BG197" s="268"/>
      <c r="BH197" s="268"/>
      <c r="BI197" s="268"/>
      <c r="BJ197" s="268"/>
      <c r="BK197" s="268"/>
      <c r="BL197" s="268"/>
    </row>
    <row r="198" spans="1:64" s="32" customFormat="1" ht="14.25" hidden="1" customHeight="1" x14ac:dyDescent="0.25">
      <c r="A198" s="287">
        <v>377</v>
      </c>
      <c r="B198" s="288"/>
      <c r="C198" s="288"/>
      <c r="D198" s="312">
        <v>0</v>
      </c>
      <c r="E198" s="313">
        <f t="shared" si="15"/>
        <v>0</v>
      </c>
      <c r="F198" s="291"/>
      <c r="G198" s="291"/>
      <c r="H198" s="620"/>
      <c r="I198" s="621"/>
      <c r="J198" s="290"/>
      <c r="K198" s="278">
        <f t="shared" si="19"/>
        <v>0</v>
      </c>
      <c r="L198" s="294"/>
      <c r="M198" s="334"/>
      <c r="N198" s="284">
        <f t="shared" si="17"/>
        <v>0</v>
      </c>
      <c r="O198" s="285">
        <f t="shared" si="18"/>
        <v>0</v>
      </c>
      <c r="P198" s="284">
        <f t="shared" si="16"/>
        <v>0</v>
      </c>
      <c r="Q198" s="617"/>
      <c r="R198" s="618"/>
      <c r="S198" s="619"/>
      <c r="T198" s="268"/>
      <c r="U198" s="268"/>
      <c r="V198" s="268"/>
      <c r="W198" s="268"/>
      <c r="X198" s="268"/>
      <c r="Y198" s="268"/>
      <c r="Z198" s="268"/>
      <c r="AA198" s="268"/>
      <c r="AB198" s="268"/>
      <c r="AC198" s="268"/>
      <c r="AD198" s="268"/>
      <c r="AE198" s="268"/>
      <c r="AF198" s="268"/>
      <c r="AG198" s="268"/>
      <c r="AH198" s="268"/>
      <c r="AI198" s="268"/>
      <c r="AJ198" s="268"/>
      <c r="AK198" s="268"/>
      <c r="AL198" s="268"/>
      <c r="AM198" s="268"/>
      <c r="AN198" s="268"/>
      <c r="AO198" s="268"/>
      <c r="AP198" s="268"/>
      <c r="AQ198" s="268"/>
      <c r="AR198" s="268"/>
      <c r="AS198" s="268"/>
      <c r="AT198" s="268"/>
      <c r="AU198" s="268"/>
      <c r="AV198" s="268"/>
      <c r="AW198" s="268"/>
      <c r="AX198" s="268"/>
      <c r="AY198" s="268"/>
      <c r="AZ198" s="268"/>
      <c r="BA198" s="268"/>
      <c r="BB198" s="268"/>
      <c r="BC198" s="268"/>
      <c r="BD198" s="268"/>
      <c r="BE198" s="268"/>
      <c r="BF198" s="268"/>
      <c r="BG198" s="268"/>
      <c r="BH198" s="268"/>
      <c r="BI198" s="268"/>
      <c r="BJ198" s="268"/>
      <c r="BK198" s="268"/>
      <c r="BL198" s="268"/>
    </row>
    <row r="199" spans="1:64" s="32" customFormat="1" ht="14.25" hidden="1" customHeight="1" x14ac:dyDescent="0.25">
      <c r="A199" s="287">
        <v>378</v>
      </c>
      <c r="B199" s="288"/>
      <c r="C199" s="288"/>
      <c r="D199" s="312">
        <v>0</v>
      </c>
      <c r="E199" s="313">
        <f t="shared" si="15"/>
        <v>0</v>
      </c>
      <c r="F199" s="291"/>
      <c r="G199" s="291"/>
      <c r="H199" s="620"/>
      <c r="I199" s="621"/>
      <c r="J199" s="290"/>
      <c r="K199" s="278">
        <f t="shared" si="19"/>
        <v>0</v>
      </c>
      <c r="L199" s="294"/>
      <c r="M199" s="334"/>
      <c r="N199" s="284">
        <f t="shared" si="17"/>
        <v>0</v>
      </c>
      <c r="O199" s="285">
        <f t="shared" si="18"/>
        <v>0</v>
      </c>
      <c r="P199" s="284">
        <f t="shared" si="16"/>
        <v>0</v>
      </c>
      <c r="Q199" s="617"/>
      <c r="R199" s="618"/>
      <c r="S199" s="619"/>
      <c r="T199" s="268"/>
      <c r="U199" s="268"/>
      <c r="V199" s="268"/>
      <c r="W199" s="268"/>
      <c r="X199" s="268"/>
      <c r="Y199" s="268"/>
      <c r="Z199" s="268"/>
      <c r="AA199" s="268"/>
      <c r="AB199" s="268"/>
      <c r="AC199" s="268"/>
      <c r="AD199" s="268"/>
      <c r="AE199" s="268"/>
      <c r="AF199" s="268"/>
      <c r="AG199" s="268"/>
      <c r="AH199" s="268"/>
      <c r="AI199" s="268"/>
      <c r="AJ199" s="268"/>
      <c r="AK199" s="268"/>
      <c r="AL199" s="268"/>
      <c r="AM199" s="268"/>
      <c r="AN199" s="268"/>
      <c r="AO199" s="268"/>
      <c r="AP199" s="268"/>
      <c r="AQ199" s="268"/>
      <c r="AR199" s="268"/>
      <c r="AS199" s="268"/>
      <c r="AT199" s="268"/>
      <c r="AU199" s="268"/>
      <c r="AV199" s="268"/>
      <c r="AW199" s="268"/>
      <c r="AX199" s="268"/>
      <c r="AY199" s="268"/>
      <c r="AZ199" s="268"/>
      <c r="BA199" s="268"/>
      <c r="BB199" s="268"/>
      <c r="BC199" s="268"/>
      <c r="BD199" s="268"/>
      <c r="BE199" s="268"/>
      <c r="BF199" s="268"/>
      <c r="BG199" s="268"/>
      <c r="BH199" s="268"/>
      <c r="BI199" s="268"/>
      <c r="BJ199" s="268"/>
      <c r="BK199" s="268"/>
      <c r="BL199" s="268"/>
    </row>
    <row r="200" spans="1:64" s="32" customFormat="1" ht="14.25" hidden="1" customHeight="1" x14ac:dyDescent="0.25">
      <c r="A200" s="287">
        <v>379</v>
      </c>
      <c r="B200" s="288"/>
      <c r="C200" s="288"/>
      <c r="D200" s="312">
        <v>0</v>
      </c>
      <c r="E200" s="313">
        <f t="shared" si="15"/>
        <v>0</v>
      </c>
      <c r="F200" s="291"/>
      <c r="G200" s="291"/>
      <c r="H200" s="620"/>
      <c r="I200" s="621"/>
      <c r="J200" s="290"/>
      <c r="K200" s="278">
        <f t="shared" si="19"/>
        <v>0</v>
      </c>
      <c r="L200" s="294"/>
      <c r="M200" s="334"/>
      <c r="N200" s="284">
        <f t="shared" si="17"/>
        <v>0</v>
      </c>
      <c r="O200" s="285">
        <f t="shared" si="18"/>
        <v>0</v>
      </c>
      <c r="P200" s="284">
        <f t="shared" si="16"/>
        <v>0</v>
      </c>
      <c r="Q200" s="617"/>
      <c r="R200" s="618"/>
      <c r="S200" s="619"/>
      <c r="T200" s="268"/>
      <c r="U200" s="268"/>
      <c r="V200" s="268"/>
      <c r="W200" s="268"/>
      <c r="X200" s="268"/>
      <c r="Y200" s="268"/>
      <c r="Z200" s="268"/>
      <c r="AA200" s="268"/>
      <c r="AB200" s="268"/>
      <c r="AC200" s="268"/>
      <c r="AD200" s="268"/>
      <c r="AE200" s="268"/>
      <c r="AF200" s="268"/>
      <c r="AG200" s="268"/>
      <c r="AH200" s="268"/>
      <c r="AI200" s="268"/>
      <c r="AJ200" s="268"/>
      <c r="AK200" s="268"/>
      <c r="AL200" s="268"/>
      <c r="AM200" s="268"/>
      <c r="AN200" s="268"/>
      <c r="AO200" s="268"/>
      <c r="AP200" s="268"/>
      <c r="AQ200" s="268"/>
      <c r="AR200" s="268"/>
      <c r="AS200" s="268"/>
      <c r="AT200" s="268"/>
      <c r="AU200" s="268"/>
      <c r="AV200" s="268"/>
      <c r="AW200" s="268"/>
      <c r="AX200" s="268"/>
      <c r="AY200" s="268"/>
      <c r="AZ200" s="268"/>
      <c r="BA200" s="268"/>
      <c r="BB200" s="268"/>
      <c r="BC200" s="268"/>
      <c r="BD200" s="268"/>
      <c r="BE200" s="268"/>
      <c r="BF200" s="268"/>
      <c r="BG200" s="268"/>
      <c r="BH200" s="268"/>
      <c r="BI200" s="268"/>
      <c r="BJ200" s="268"/>
      <c r="BK200" s="268"/>
      <c r="BL200" s="268"/>
    </row>
    <row r="201" spans="1:64" s="32" customFormat="1" ht="14.25" hidden="1" customHeight="1" x14ac:dyDescent="0.25">
      <c r="A201" s="287">
        <v>380</v>
      </c>
      <c r="B201" s="288"/>
      <c r="C201" s="288"/>
      <c r="D201" s="312">
        <v>0</v>
      </c>
      <c r="E201" s="313">
        <f t="shared" si="15"/>
        <v>0</v>
      </c>
      <c r="F201" s="291"/>
      <c r="G201" s="291"/>
      <c r="H201" s="620"/>
      <c r="I201" s="621"/>
      <c r="J201" s="290"/>
      <c r="K201" s="278">
        <f t="shared" si="19"/>
        <v>0</v>
      </c>
      <c r="L201" s="294"/>
      <c r="M201" s="334"/>
      <c r="N201" s="284">
        <f t="shared" si="17"/>
        <v>0</v>
      </c>
      <c r="O201" s="285">
        <f t="shared" si="18"/>
        <v>0</v>
      </c>
      <c r="P201" s="284">
        <f t="shared" si="16"/>
        <v>0</v>
      </c>
      <c r="Q201" s="617"/>
      <c r="R201" s="618"/>
      <c r="S201" s="619"/>
      <c r="T201" s="268"/>
      <c r="U201" s="268"/>
      <c r="V201" s="268"/>
      <c r="W201" s="268"/>
      <c r="X201" s="268"/>
      <c r="Y201" s="268"/>
      <c r="Z201" s="268"/>
      <c r="AA201" s="268"/>
      <c r="AB201" s="268"/>
      <c r="AC201" s="268"/>
      <c r="AD201" s="268"/>
      <c r="AE201" s="268"/>
      <c r="AF201" s="268"/>
      <c r="AG201" s="268"/>
      <c r="AH201" s="268"/>
      <c r="AI201" s="268"/>
      <c r="AJ201" s="268"/>
      <c r="AK201" s="268"/>
      <c r="AL201" s="268"/>
      <c r="AM201" s="268"/>
      <c r="AN201" s="268"/>
      <c r="AO201" s="268"/>
      <c r="AP201" s="268"/>
      <c r="AQ201" s="268"/>
      <c r="AR201" s="268"/>
      <c r="AS201" s="268"/>
      <c r="AT201" s="268"/>
      <c r="AU201" s="268"/>
      <c r="AV201" s="268"/>
      <c r="AW201" s="268"/>
      <c r="AX201" s="268"/>
      <c r="AY201" s="268"/>
      <c r="AZ201" s="268"/>
      <c r="BA201" s="268"/>
      <c r="BB201" s="268"/>
      <c r="BC201" s="268"/>
      <c r="BD201" s="268"/>
      <c r="BE201" s="268"/>
      <c r="BF201" s="268"/>
      <c r="BG201" s="268"/>
      <c r="BH201" s="268"/>
      <c r="BI201" s="268"/>
      <c r="BJ201" s="268"/>
      <c r="BK201" s="268"/>
      <c r="BL201" s="268"/>
    </row>
    <row r="202" spans="1:64" s="32" customFormat="1" ht="14.25" hidden="1" customHeight="1" x14ac:dyDescent="0.25">
      <c r="A202" s="287">
        <v>381</v>
      </c>
      <c r="B202" s="288"/>
      <c r="C202" s="288"/>
      <c r="D202" s="312">
        <v>0</v>
      </c>
      <c r="E202" s="313">
        <f t="shared" si="15"/>
        <v>0</v>
      </c>
      <c r="F202" s="291"/>
      <c r="G202" s="291"/>
      <c r="H202" s="620"/>
      <c r="I202" s="621"/>
      <c r="J202" s="290"/>
      <c r="K202" s="278">
        <f t="shared" si="19"/>
        <v>0</v>
      </c>
      <c r="L202" s="294"/>
      <c r="M202" s="334"/>
      <c r="N202" s="284">
        <f t="shared" si="17"/>
        <v>0</v>
      </c>
      <c r="O202" s="285">
        <f t="shared" si="18"/>
        <v>0</v>
      </c>
      <c r="P202" s="284">
        <f t="shared" si="16"/>
        <v>0</v>
      </c>
      <c r="Q202" s="617"/>
      <c r="R202" s="618"/>
      <c r="S202" s="619"/>
      <c r="T202" s="268"/>
      <c r="U202" s="268"/>
      <c r="V202" s="268"/>
      <c r="W202" s="268"/>
      <c r="X202" s="268"/>
      <c r="Y202" s="268"/>
      <c r="Z202" s="268"/>
      <c r="AA202" s="268"/>
      <c r="AB202" s="268"/>
      <c r="AC202" s="268"/>
      <c r="AD202" s="268"/>
      <c r="AE202" s="268"/>
      <c r="AF202" s="268"/>
      <c r="AG202" s="268"/>
      <c r="AH202" s="268"/>
      <c r="AI202" s="268"/>
      <c r="AJ202" s="268"/>
      <c r="AK202" s="268"/>
      <c r="AL202" s="268"/>
      <c r="AM202" s="268"/>
      <c r="AN202" s="268"/>
      <c r="AO202" s="268"/>
      <c r="AP202" s="268"/>
      <c r="AQ202" s="268"/>
      <c r="AR202" s="268"/>
      <c r="AS202" s="268"/>
      <c r="AT202" s="268"/>
      <c r="AU202" s="268"/>
      <c r="AV202" s="268"/>
      <c r="AW202" s="268"/>
      <c r="AX202" s="268"/>
      <c r="AY202" s="268"/>
      <c r="AZ202" s="268"/>
      <c r="BA202" s="268"/>
      <c r="BB202" s="268"/>
      <c r="BC202" s="268"/>
      <c r="BD202" s="268"/>
      <c r="BE202" s="268"/>
      <c r="BF202" s="268"/>
      <c r="BG202" s="268"/>
      <c r="BH202" s="268"/>
      <c r="BI202" s="268"/>
      <c r="BJ202" s="268"/>
      <c r="BK202" s="268"/>
      <c r="BL202" s="268"/>
    </row>
    <row r="203" spans="1:64" s="32" customFormat="1" ht="14.25" hidden="1" customHeight="1" x14ac:dyDescent="0.25">
      <c r="A203" s="287">
        <v>382</v>
      </c>
      <c r="B203" s="288"/>
      <c r="C203" s="288"/>
      <c r="D203" s="312">
        <v>0</v>
      </c>
      <c r="E203" s="313">
        <f t="shared" si="15"/>
        <v>0</v>
      </c>
      <c r="F203" s="291"/>
      <c r="G203" s="291"/>
      <c r="H203" s="620"/>
      <c r="I203" s="621"/>
      <c r="J203" s="290"/>
      <c r="K203" s="278">
        <f t="shared" si="19"/>
        <v>0</v>
      </c>
      <c r="L203" s="294"/>
      <c r="M203" s="334"/>
      <c r="N203" s="284">
        <f t="shared" si="17"/>
        <v>0</v>
      </c>
      <c r="O203" s="285">
        <f t="shared" si="18"/>
        <v>0</v>
      </c>
      <c r="P203" s="284">
        <f t="shared" si="16"/>
        <v>0</v>
      </c>
      <c r="Q203" s="617"/>
      <c r="R203" s="618"/>
      <c r="S203" s="619"/>
      <c r="T203" s="268"/>
      <c r="U203" s="268"/>
      <c r="V203" s="268"/>
      <c r="W203" s="268"/>
      <c r="X203" s="268"/>
      <c r="Y203" s="268"/>
      <c r="Z203" s="268"/>
      <c r="AA203" s="268"/>
      <c r="AB203" s="268"/>
      <c r="AC203" s="268"/>
      <c r="AD203" s="268"/>
      <c r="AE203" s="268"/>
      <c r="AF203" s="268"/>
      <c r="AG203" s="268"/>
      <c r="AH203" s="268"/>
      <c r="AI203" s="268"/>
      <c r="AJ203" s="268"/>
      <c r="AK203" s="268"/>
      <c r="AL203" s="268"/>
      <c r="AM203" s="268"/>
      <c r="AN203" s="268"/>
      <c r="AO203" s="268"/>
      <c r="AP203" s="268"/>
      <c r="AQ203" s="268"/>
      <c r="AR203" s="268"/>
      <c r="AS203" s="268"/>
      <c r="AT203" s="268"/>
      <c r="AU203" s="268"/>
      <c r="AV203" s="268"/>
      <c r="AW203" s="268"/>
      <c r="AX203" s="268"/>
      <c r="AY203" s="268"/>
      <c r="AZ203" s="268"/>
      <c r="BA203" s="268"/>
      <c r="BB203" s="268"/>
      <c r="BC203" s="268"/>
      <c r="BD203" s="268"/>
      <c r="BE203" s="268"/>
      <c r="BF203" s="268"/>
      <c r="BG203" s="268"/>
      <c r="BH203" s="268"/>
      <c r="BI203" s="268"/>
      <c r="BJ203" s="268"/>
      <c r="BK203" s="268"/>
      <c r="BL203" s="268"/>
    </row>
    <row r="204" spans="1:64" s="32" customFormat="1" ht="14.25" hidden="1" customHeight="1" x14ac:dyDescent="0.25">
      <c r="A204" s="287">
        <v>383</v>
      </c>
      <c r="B204" s="288"/>
      <c r="C204" s="288"/>
      <c r="D204" s="312">
        <v>0</v>
      </c>
      <c r="E204" s="313">
        <f t="shared" si="15"/>
        <v>0</v>
      </c>
      <c r="F204" s="291"/>
      <c r="G204" s="291"/>
      <c r="H204" s="620"/>
      <c r="I204" s="621"/>
      <c r="J204" s="290"/>
      <c r="K204" s="278">
        <f t="shared" si="19"/>
        <v>0</v>
      </c>
      <c r="L204" s="294"/>
      <c r="M204" s="334"/>
      <c r="N204" s="284">
        <f t="shared" si="17"/>
        <v>0</v>
      </c>
      <c r="O204" s="285">
        <f t="shared" si="18"/>
        <v>0</v>
      </c>
      <c r="P204" s="284">
        <f t="shared" si="16"/>
        <v>0</v>
      </c>
      <c r="Q204" s="617"/>
      <c r="R204" s="618"/>
      <c r="S204" s="619"/>
      <c r="T204" s="268"/>
      <c r="U204" s="268"/>
      <c r="V204" s="268"/>
      <c r="W204" s="268"/>
      <c r="X204" s="268"/>
      <c r="Y204" s="268"/>
      <c r="Z204" s="268"/>
      <c r="AA204" s="268"/>
      <c r="AB204" s="268"/>
      <c r="AC204" s="268"/>
      <c r="AD204" s="268"/>
      <c r="AE204" s="268"/>
      <c r="AF204" s="268"/>
      <c r="AG204" s="268"/>
      <c r="AH204" s="268"/>
      <c r="AI204" s="268"/>
      <c r="AJ204" s="268"/>
      <c r="AK204" s="268"/>
      <c r="AL204" s="268"/>
      <c r="AM204" s="268"/>
      <c r="AN204" s="268"/>
      <c r="AO204" s="268"/>
      <c r="AP204" s="268"/>
      <c r="AQ204" s="268"/>
      <c r="AR204" s="268"/>
      <c r="AS204" s="268"/>
      <c r="AT204" s="268"/>
      <c r="AU204" s="268"/>
      <c r="AV204" s="268"/>
      <c r="AW204" s="268"/>
      <c r="AX204" s="268"/>
      <c r="AY204" s="268"/>
      <c r="AZ204" s="268"/>
      <c r="BA204" s="268"/>
      <c r="BB204" s="268"/>
      <c r="BC204" s="268"/>
      <c r="BD204" s="268"/>
      <c r="BE204" s="268"/>
      <c r="BF204" s="268"/>
      <c r="BG204" s="268"/>
      <c r="BH204" s="268"/>
      <c r="BI204" s="268"/>
      <c r="BJ204" s="268"/>
      <c r="BK204" s="268"/>
      <c r="BL204" s="268"/>
    </row>
    <row r="205" spans="1:64" s="32" customFormat="1" ht="14.25" hidden="1" customHeight="1" x14ac:dyDescent="0.25">
      <c r="A205" s="287">
        <v>384</v>
      </c>
      <c r="B205" s="288"/>
      <c r="C205" s="288"/>
      <c r="D205" s="312">
        <v>0</v>
      </c>
      <c r="E205" s="313">
        <f t="shared" si="15"/>
        <v>0</v>
      </c>
      <c r="F205" s="291"/>
      <c r="G205" s="291"/>
      <c r="H205" s="620"/>
      <c r="I205" s="621"/>
      <c r="J205" s="290"/>
      <c r="K205" s="278">
        <f t="shared" si="19"/>
        <v>0</v>
      </c>
      <c r="L205" s="294"/>
      <c r="M205" s="334"/>
      <c r="N205" s="284">
        <f t="shared" si="17"/>
        <v>0</v>
      </c>
      <c r="O205" s="285">
        <f t="shared" si="18"/>
        <v>0</v>
      </c>
      <c r="P205" s="284">
        <f t="shared" si="16"/>
        <v>0</v>
      </c>
      <c r="Q205" s="617"/>
      <c r="R205" s="618"/>
      <c r="S205" s="619"/>
      <c r="T205" s="268"/>
      <c r="U205" s="268"/>
      <c r="V205" s="268"/>
      <c r="W205" s="268"/>
      <c r="X205" s="268"/>
      <c r="Y205" s="268"/>
      <c r="Z205" s="268"/>
      <c r="AA205" s="268"/>
      <c r="AB205" s="268"/>
      <c r="AC205" s="268"/>
      <c r="AD205" s="268"/>
      <c r="AE205" s="268"/>
      <c r="AF205" s="268"/>
      <c r="AG205" s="268"/>
      <c r="AH205" s="268"/>
      <c r="AI205" s="268"/>
      <c r="AJ205" s="268"/>
      <c r="AK205" s="268"/>
      <c r="AL205" s="268"/>
      <c r="AM205" s="268"/>
      <c r="AN205" s="268"/>
      <c r="AO205" s="268"/>
      <c r="AP205" s="268"/>
      <c r="AQ205" s="268"/>
      <c r="AR205" s="268"/>
      <c r="AS205" s="268"/>
      <c r="AT205" s="268"/>
      <c r="AU205" s="268"/>
      <c r="AV205" s="268"/>
      <c r="AW205" s="268"/>
      <c r="AX205" s="268"/>
      <c r="AY205" s="268"/>
      <c r="AZ205" s="268"/>
      <c r="BA205" s="268"/>
      <c r="BB205" s="268"/>
      <c r="BC205" s="268"/>
      <c r="BD205" s="268"/>
      <c r="BE205" s="268"/>
      <c r="BF205" s="268"/>
      <c r="BG205" s="268"/>
      <c r="BH205" s="268"/>
      <c r="BI205" s="268"/>
      <c r="BJ205" s="268"/>
      <c r="BK205" s="268"/>
      <c r="BL205" s="268"/>
    </row>
    <row r="206" spans="1:64" s="32" customFormat="1" ht="14.25" hidden="1" customHeight="1" x14ac:dyDescent="0.25">
      <c r="A206" s="287">
        <v>385</v>
      </c>
      <c r="B206" s="288"/>
      <c r="C206" s="288"/>
      <c r="D206" s="312">
        <v>0</v>
      </c>
      <c r="E206" s="313">
        <f t="shared" si="15"/>
        <v>0</v>
      </c>
      <c r="F206" s="291"/>
      <c r="G206" s="291"/>
      <c r="H206" s="620"/>
      <c r="I206" s="621"/>
      <c r="J206" s="290"/>
      <c r="K206" s="278">
        <f t="shared" si="19"/>
        <v>0</v>
      </c>
      <c r="L206" s="294"/>
      <c r="M206" s="334"/>
      <c r="N206" s="284">
        <f t="shared" si="17"/>
        <v>0</v>
      </c>
      <c r="O206" s="285">
        <f t="shared" si="18"/>
        <v>0</v>
      </c>
      <c r="P206" s="284">
        <f t="shared" si="16"/>
        <v>0</v>
      </c>
      <c r="Q206" s="617"/>
      <c r="R206" s="618"/>
      <c r="S206" s="619"/>
      <c r="T206" s="268"/>
      <c r="U206" s="268"/>
      <c r="V206" s="268"/>
      <c r="W206" s="268"/>
      <c r="X206" s="268"/>
      <c r="Y206" s="268"/>
      <c r="Z206" s="268"/>
      <c r="AA206" s="268"/>
      <c r="AB206" s="268"/>
      <c r="AC206" s="268"/>
      <c r="AD206" s="268"/>
      <c r="AE206" s="268"/>
      <c r="AF206" s="268"/>
      <c r="AG206" s="268"/>
      <c r="AH206" s="268"/>
      <c r="AI206" s="268"/>
      <c r="AJ206" s="268"/>
      <c r="AK206" s="268"/>
      <c r="AL206" s="268"/>
      <c r="AM206" s="268"/>
      <c r="AN206" s="268"/>
      <c r="AO206" s="268"/>
      <c r="AP206" s="268"/>
      <c r="AQ206" s="268"/>
      <c r="AR206" s="268"/>
      <c r="AS206" s="268"/>
      <c r="AT206" s="268"/>
      <c r="AU206" s="268"/>
      <c r="AV206" s="268"/>
      <c r="AW206" s="268"/>
      <c r="AX206" s="268"/>
      <c r="AY206" s="268"/>
      <c r="AZ206" s="268"/>
      <c r="BA206" s="268"/>
      <c r="BB206" s="268"/>
      <c r="BC206" s="268"/>
      <c r="BD206" s="268"/>
      <c r="BE206" s="268"/>
      <c r="BF206" s="268"/>
      <c r="BG206" s="268"/>
      <c r="BH206" s="268"/>
      <c r="BI206" s="268"/>
      <c r="BJ206" s="268"/>
      <c r="BK206" s="268"/>
      <c r="BL206" s="268"/>
    </row>
    <row r="207" spans="1:64" s="32" customFormat="1" ht="14.25" hidden="1" customHeight="1" x14ac:dyDescent="0.25">
      <c r="A207" s="287">
        <v>386</v>
      </c>
      <c r="B207" s="288"/>
      <c r="C207" s="288"/>
      <c r="D207" s="312">
        <v>0</v>
      </c>
      <c r="E207" s="313">
        <f t="shared" si="15"/>
        <v>0</v>
      </c>
      <c r="F207" s="291"/>
      <c r="G207" s="291"/>
      <c r="H207" s="620"/>
      <c r="I207" s="621"/>
      <c r="J207" s="290"/>
      <c r="K207" s="278">
        <f t="shared" si="19"/>
        <v>0</v>
      </c>
      <c r="L207" s="294"/>
      <c r="M207" s="334"/>
      <c r="N207" s="284">
        <f t="shared" si="17"/>
        <v>0</v>
      </c>
      <c r="O207" s="285">
        <f t="shared" si="18"/>
        <v>0</v>
      </c>
      <c r="P207" s="284">
        <f t="shared" si="16"/>
        <v>0</v>
      </c>
      <c r="Q207" s="617"/>
      <c r="R207" s="618"/>
      <c r="S207" s="619"/>
      <c r="T207" s="268"/>
      <c r="U207" s="268"/>
      <c r="V207" s="268"/>
      <c r="W207" s="268"/>
      <c r="X207" s="268"/>
      <c r="Y207" s="268"/>
      <c r="Z207" s="268"/>
      <c r="AA207" s="268"/>
      <c r="AB207" s="268"/>
      <c r="AC207" s="268"/>
      <c r="AD207" s="268"/>
      <c r="AE207" s="268"/>
      <c r="AF207" s="268"/>
      <c r="AG207" s="268"/>
      <c r="AH207" s="268"/>
      <c r="AI207" s="268"/>
      <c r="AJ207" s="268"/>
      <c r="AK207" s="268"/>
      <c r="AL207" s="268"/>
      <c r="AM207" s="268"/>
      <c r="AN207" s="268"/>
      <c r="AO207" s="268"/>
      <c r="AP207" s="268"/>
      <c r="AQ207" s="268"/>
      <c r="AR207" s="268"/>
      <c r="AS207" s="268"/>
      <c r="AT207" s="268"/>
      <c r="AU207" s="268"/>
      <c r="AV207" s="268"/>
      <c r="AW207" s="268"/>
      <c r="AX207" s="268"/>
      <c r="AY207" s="268"/>
      <c r="AZ207" s="268"/>
      <c r="BA207" s="268"/>
      <c r="BB207" s="268"/>
      <c r="BC207" s="268"/>
      <c r="BD207" s="268"/>
      <c r="BE207" s="268"/>
      <c r="BF207" s="268"/>
      <c r="BG207" s="268"/>
      <c r="BH207" s="268"/>
      <c r="BI207" s="268"/>
      <c r="BJ207" s="268"/>
      <c r="BK207" s="268"/>
      <c r="BL207" s="268"/>
    </row>
    <row r="208" spans="1:64" s="32" customFormat="1" ht="14.25" hidden="1" customHeight="1" x14ac:dyDescent="0.25">
      <c r="A208" s="287">
        <v>387</v>
      </c>
      <c r="B208" s="288"/>
      <c r="C208" s="288"/>
      <c r="D208" s="312">
        <v>0</v>
      </c>
      <c r="E208" s="313">
        <f t="shared" si="15"/>
        <v>0</v>
      </c>
      <c r="F208" s="291"/>
      <c r="G208" s="291"/>
      <c r="H208" s="620"/>
      <c r="I208" s="621"/>
      <c r="J208" s="290"/>
      <c r="K208" s="278">
        <f t="shared" si="19"/>
        <v>0</v>
      </c>
      <c r="L208" s="294"/>
      <c r="M208" s="334"/>
      <c r="N208" s="284">
        <f t="shared" si="17"/>
        <v>0</v>
      </c>
      <c r="O208" s="285">
        <f t="shared" si="18"/>
        <v>0</v>
      </c>
      <c r="P208" s="284">
        <f t="shared" si="16"/>
        <v>0</v>
      </c>
      <c r="Q208" s="617"/>
      <c r="R208" s="618"/>
      <c r="S208" s="619"/>
      <c r="T208" s="268"/>
      <c r="U208" s="268"/>
      <c r="V208" s="268"/>
      <c r="W208" s="268"/>
      <c r="X208" s="268"/>
      <c r="Y208" s="268"/>
      <c r="Z208" s="268"/>
      <c r="AA208" s="268"/>
      <c r="AB208" s="268"/>
      <c r="AC208" s="268"/>
      <c r="AD208" s="268"/>
      <c r="AE208" s="268"/>
      <c r="AF208" s="268"/>
      <c r="AG208" s="268"/>
      <c r="AH208" s="268"/>
      <c r="AI208" s="268"/>
      <c r="AJ208" s="268"/>
      <c r="AK208" s="268"/>
      <c r="AL208" s="268"/>
      <c r="AM208" s="268"/>
      <c r="AN208" s="268"/>
      <c r="AO208" s="268"/>
      <c r="AP208" s="268"/>
      <c r="AQ208" s="268"/>
      <c r="AR208" s="268"/>
      <c r="AS208" s="268"/>
      <c r="AT208" s="268"/>
      <c r="AU208" s="268"/>
      <c r="AV208" s="268"/>
      <c r="AW208" s="268"/>
      <c r="AX208" s="268"/>
      <c r="AY208" s="268"/>
      <c r="AZ208" s="268"/>
      <c r="BA208" s="268"/>
      <c r="BB208" s="268"/>
      <c r="BC208" s="268"/>
      <c r="BD208" s="268"/>
      <c r="BE208" s="268"/>
      <c r="BF208" s="268"/>
      <c r="BG208" s="268"/>
      <c r="BH208" s="268"/>
      <c r="BI208" s="268"/>
      <c r="BJ208" s="268"/>
      <c r="BK208" s="268"/>
      <c r="BL208" s="268"/>
    </row>
    <row r="209" spans="1:68" s="32" customFormat="1" ht="14.25" hidden="1" customHeight="1" x14ac:dyDescent="0.25">
      <c r="A209" s="287">
        <v>388</v>
      </c>
      <c r="B209" s="288"/>
      <c r="C209" s="288"/>
      <c r="D209" s="312">
        <v>0</v>
      </c>
      <c r="E209" s="313">
        <f t="shared" si="15"/>
        <v>0</v>
      </c>
      <c r="F209" s="291"/>
      <c r="G209" s="291"/>
      <c r="H209" s="620"/>
      <c r="I209" s="621"/>
      <c r="J209" s="290"/>
      <c r="K209" s="278">
        <f t="shared" si="19"/>
        <v>0</v>
      </c>
      <c r="L209" s="294"/>
      <c r="M209" s="334"/>
      <c r="N209" s="284">
        <f t="shared" si="17"/>
        <v>0</v>
      </c>
      <c r="O209" s="285">
        <f t="shared" si="18"/>
        <v>0</v>
      </c>
      <c r="P209" s="284">
        <f t="shared" si="16"/>
        <v>0</v>
      </c>
      <c r="Q209" s="617"/>
      <c r="R209" s="618"/>
      <c r="S209" s="619"/>
      <c r="T209" s="268"/>
      <c r="U209" s="268"/>
      <c r="V209" s="268"/>
      <c r="W209" s="268"/>
      <c r="X209" s="268"/>
      <c r="Y209" s="268"/>
      <c r="Z209" s="268"/>
      <c r="AA209" s="268"/>
      <c r="AB209" s="268"/>
      <c r="AC209" s="268"/>
      <c r="AD209" s="268"/>
      <c r="AE209" s="268"/>
      <c r="AF209" s="268"/>
      <c r="AG209" s="268"/>
      <c r="AH209" s="268"/>
      <c r="AI209" s="268"/>
      <c r="AJ209" s="268"/>
      <c r="AK209" s="268"/>
      <c r="AL209" s="268"/>
      <c r="AM209" s="268"/>
      <c r="AN209" s="268"/>
      <c r="AO209" s="268"/>
      <c r="AP209" s="268"/>
      <c r="AQ209" s="268"/>
      <c r="AR209" s="268"/>
      <c r="AS209" s="268"/>
      <c r="AT209" s="268"/>
      <c r="AU209" s="268"/>
      <c r="AV209" s="268"/>
      <c r="AW209" s="268"/>
      <c r="AX209" s="268"/>
      <c r="AY209" s="268"/>
      <c r="AZ209" s="268"/>
      <c r="BA209" s="268"/>
      <c r="BB209" s="268"/>
      <c r="BC209" s="268"/>
      <c r="BD209" s="268"/>
      <c r="BE209" s="268"/>
      <c r="BF209" s="268"/>
      <c r="BG209" s="268"/>
      <c r="BH209" s="268"/>
      <c r="BI209" s="268"/>
      <c r="BJ209" s="268"/>
      <c r="BK209" s="268"/>
      <c r="BL209" s="268"/>
    </row>
    <row r="210" spans="1:68" s="32" customFormat="1" ht="14.25" hidden="1" customHeight="1" x14ac:dyDescent="0.25">
      <c r="A210" s="287">
        <v>389</v>
      </c>
      <c r="B210" s="288"/>
      <c r="C210" s="288"/>
      <c r="D210" s="312">
        <v>0</v>
      </c>
      <c r="E210" s="313">
        <f t="shared" si="15"/>
        <v>0</v>
      </c>
      <c r="F210" s="291"/>
      <c r="G210" s="291"/>
      <c r="H210" s="620"/>
      <c r="I210" s="621"/>
      <c r="J210" s="290"/>
      <c r="K210" s="278">
        <f t="shared" si="19"/>
        <v>0</v>
      </c>
      <c r="L210" s="294"/>
      <c r="M210" s="334"/>
      <c r="N210" s="284">
        <f t="shared" si="17"/>
        <v>0</v>
      </c>
      <c r="O210" s="285">
        <f t="shared" si="18"/>
        <v>0</v>
      </c>
      <c r="P210" s="284">
        <f t="shared" si="16"/>
        <v>0</v>
      </c>
      <c r="Q210" s="617"/>
      <c r="R210" s="618"/>
      <c r="S210" s="619"/>
      <c r="T210" s="268"/>
      <c r="U210" s="268"/>
      <c r="V210" s="268"/>
      <c r="W210" s="268"/>
      <c r="X210" s="268"/>
      <c r="Y210" s="268"/>
      <c r="Z210" s="268"/>
      <c r="AA210" s="268"/>
      <c r="AB210" s="268"/>
      <c r="AC210" s="268"/>
      <c r="AD210" s="268"/>
      <c r="AE210" s="268"/>
      <c r="AF210" s="268"/>
      <c r="AG210" s="268"/>
      <c r="AH210" s="268"/>
      <c r="AI210" s="268"/>
      <c r="AJ210" s="268"/>
      <c r="AK210" s="268"/>
      <c r="AL210" s="268"/>
      <c r="AM210" s="268"/>
      <c r="AN210" s="268"/>
      <c r="AO210" s="268"/>
      <c r="AP210" s="268"/>
      <c r="AQ210" s="268"/>
      <c r="AR210" s="268"/>
      <c r="AS210" s="268"/>
      <c r="AT210" s="268"/>
      <c r="AU210" s="268"/>
      <c r="AV210" s="268"/>
      <c r="AW210" s="268"/>
      <c r="AX210" s="268"/>
      <c r="AY210" s="268"/>
      <c r="AZ210" s="268"/>
      <c r="BA210" s="268"/>
      <c r="BB210" s="268"/>
      <c r="BC210" s="268"/>
      <c r="BD210" s="268"/>
      <c r="BE210" s="268"/>
      <c r="BF210" s="268"/>
      <c r="BG210" s="268"/>
      <c r="BH210" s="268"/>
      <c r="BI210" s="268"/>
      <c r="BJ210" s="268"/>
      <c r="BK210" s="268"/>
      <c r="BL210" s="268"/>
    </row>
    <row r="211" spans="1:68" s="32" customFormat="1" ht="14.25" hidden="1" customHeight="1" x14ac:dyDescent="0.25">
      <c r="A211" s="287">
        <v>390</v>
      </c>
      <c r="B211" s="288"/>
      <c r="C211" s="288"/>
      <c r="D211" s="312">
        <v>0</v>
      </c>
      <c r="E211" s="313">
        <f t="shared" si="15"/>
        <v>0</v>
      </c>
      <c r="F211" s="291"/>
      <c r="G211" s="291"/>
      <c r="H211" s="620"/>
      <c r="I211" s="621"/>
      <c r="J211" s="290"/>
      <c r="K211" s="278">
        <f t="shared" si="19"/>
        <v>0</v>
      </c>
      <c r="L211" s="294"/>
      <c r="M211" s="334"/>
      <c r="N211" s="284">
        <f t="shared" si="17"/>
        <v>0</v>
      </c>
      <c r="O211" s="285">
        <f t="shared" si="18"/>
        <v>0</v>
      </c>
      <c r="P211" s="284">
        <f t="shared" si="16"/>
        <v>0</v>
      </c>
      <c r="Q211" s="617"/>
      <c r="R211" s="618"/>
      <c r="S211" s="619"/>
      <c r="T211" s="268"/>
      <c r="U211" s="268"/>
      <c r="V211" s="268"/>
      <c r="W211" s="268"/>
      <c r="X211" s="268"/>
      <c r="Y211" s="268"/>
      <c r="Z211" s="268"/>
      <c r="AA211" s="268"/>
      <c r="AB211" s="268"/>
      <c r="AC211" s="268"/>
      <c r="AD211" s="268"/>
      <c r="AE211" s="268"/>
      <c r="AF211" s="268"/>
      <c r="AG211" s="268"/>
      <c r="AH211" s="268"/>
      <c r="AI211" s="268"/>
      <c r="AJ211" s="268"/>
      <c r="AK211" s="268"/>
      <c r="AL211" s="268"/>
      <c r="AM211" s="268"/>
      <c r="AN211" s="268"/>
      <c r="AO211" s="268"/>
      <c r="AP211" s="268"/>
      <c r="AQ211" s="268"/>
      <c r="AR211" s="268"/>
      <c r="AS211" s="268"/>
      <c r="AT211" s="268"/>
      <c r="AU211" s="268"/>
      <c r="AV211" s="268"/>
      <c r="AW211" s="268"/>
      <c r="AX211" s="268"/>
      <c r="AY211" s="268"/>
      <c r="AZ211" s="268"/>
      <c r="BA211" s="268"/>
      <c r="BB211" s="268"/>
      <c r="BC211" s="268"/>
      <c r="BD211" s="268"/>
      <c r="BE211" s="268"/>
      <c r="BF211" s="268"/>
      <c r="BG211" s="268"/>
      <c r="BH211" s="268"/>
      <c r="BI211" s="268"/>
      <c r="BJ211" s="268"/>
      <c r="BK211" s="268"/>
      <c r="BL211" s="268"/>
    </row>
    <row r="212" spans="1:68" s="32" customFormat="1" ht="14.25" hidden="1" customHeight="1" x14ac:dyDescent="0.25">
      <c r="A212" s="287">
        <v>391</v>
      </c>
      <c r="B212" s="288"/>
      <c r="C212" s="288"/>
      <c r="D212" s="312">
        <v>0</v>
      </c>
      <c r="E212" s="313">
        <f t="shared" si="15"/>
        <v>0</v>
      </c>
      <c r="F212" s="291"/>
      <c r="G212" s="291"/>
      <c r="H212" s="620"/>
      <c r="I212" s="621"/>
      <c r="J212" s="290"/>
      <c r="K212" s="278">
        <f t="shared" si="19"/>
        <v>0</v>
      </c>
      <c r="L212" s="294"/>
      <c r="M212" s="334"/>
      <c r="N212" s="284">
        <f t="shared" si="17"/>
        <v>0</v>
      </c>
      <c r="O212" s="285">
        <f t="shared" si="18"/>
        <v>0</v>
      </c>
      <c r="P212" s="284">
        <f t="shared" si="16"/>
        <v>0</v>
      </c>
      <c r="Q212" s="617"/>
      <c r="R212" s="618"/>
      <c r="S212" s="619"/>
      <c r="T212" s="268"/>
      <c r="U212" s="268"/>
      <c r="V212" s="268"/>
      <c r="W212" s="268"/>
      <c r="X212" s="268"/>
      <c r="Y212" s="268"/>
      <c r="Z212" s="268"/>
      <c r="AA212" s="268"/>
      <c r="AB212" s="268"/>
      <c r="AC212" s="268"/>
      <c r="AD212" s="268"/>
      <c r="AE212" s="268"/>
      <c r="AF212" s="268"/>
      <c r="AG212" s="268"/>
      <c r="AH212" s="268"/>
      <c r="AI212" s="268"/>
      <c r="AJ212" s="268"/>
      <c r="AK212" s="268"/>
      <c r="AL212" s="268"/>
      <c r="AM212" s="268"/>
      <c r="AN212" s="268"/>
      <c r="AO212" s="268"/>
      <c r="AP212" s="268"/>
      <c r="AQ212" s="268"/>
      <c r="AR212" s="268"/>
      <c r="AS212" s="268"/>
      <c r="AT212" s="268"/>
      <c r="AU212" s="268"/>
      <c r="AV212" s="268"/>
      <c r="AW212" s="268"/>
      <c r="AX212" s="268"/>
      <c r="AY212" s="268"/>
      <c r="AZ212" s="268"/>
      <c r="BA212" s="268"/>
      <c r="BB212" s="268"/>
      <c r="BC212" s="268"/>
      <c r="BD212" s="268"/>
      <c r="BE212" s="268"/>
      <c r="BF212" s="268"/>
      <c r="BG212" s="268"/>
      <c r="BH212" s="268"/>
      <c r="BI212" s="268"/>
      <c r="BJ212" s="268"/>
      <c r="BK212" s="268"/>
      <c r="BL212" s="268"/>
    </row>
    <row r="213" spans="1:68" s="32" customFormat="1" ht="14.25" hidden="1" customHeight="1" x14ac:dyDescent="0.25">
      <c r="A213" s="287">
        <v>392</v>
      </c>
      <c r="B213" s="288"/>
      <c r="C213" s="288"/>
      <c r="D213" s="312">
        <v>0</v>
      </c>
      <c r="E213" s="313">
        <f t="shared" si="15"/>
        <v>0</v>
      </c>
      <c r="F213" s="291"/>
      <c r="G213" s="291"/>
      <c r="H213" s="620"/>
      <c r="I213" s="621"/>
      <c r="J213" s="290"/>
      <c r="K213" s="278">
        <f t="shared" si="19"/>
        <v>0</v>
      </c>
      <c r="L213" s="294"/>
      <c r="M213" s="334"/>
      <c r="N213" s="284">
        <f t="shared" si="17"/>
        <v>0</v>
      </c>
      <c r="O213" s="285">
        <f t="shared" si="18"/>
        <v>0</v>
      </c>
      <c r="P213" s="284">
        <f t="shared" si="16"/>
        <v>0</v>
      </c>
      <c r="Q213" s="617"/>
      <c r="R213" s="618"/>
      <c r="S213" s="619"/>
      <c r="T213" s="268"/>
      <c r="U213" s="268"/>
      <c r="V213" s="268"/>
      <c r="W213" s="268"/>
      <c r="X213" s="268"/>
      <c r="Y213" s="268"/>
      <c r="Z213" s="268"/>
      <c r="AA213" s="268"/>
      <c r="AB213" s="268"/>
      <c r="AC213" s="268"/>
      <c r="AD213" s="268"/>
      <c r="AE213" s="268"/>
      <c r="AF213" s="268"/>
      <c r="AG213" s="268"/>
      <c r="AH213" s="268"/>
      <c r="AI213" s="268"/>
      <c r="AJ213" s="268"/>
      <c r="AK213" s="268"/>
      <c r="AL213" s="268"/>
      <c r="AM213" s="268"/>
      <c r="AN213" s="268"/>
      <c r="AO213" s="268"/>
      <c r="AP213" s="268"/>
      <c r="AQ213" s="268"/>
      <c r="AR213" s="268"/>
      <c r="AS213" s="268"/>
      <c r="AT213" s="268"/>
      <c r="AU213" s="268"/>
      <c r="AV213" s="268"/>
      <c r="AW213" s="268"/>
      <c r="AX213" s="268"/>
      <c r="AY213" s="268"/>
      <c r="AZ213" s="268"/>
      <c r="BA213" s="268"/>
      <c r="BB213" s="268"/>
      <c r="BC213" s="268"/>
      <c r="BD213" s="268"/>
      <c r="BE213" s="268"/>
      <c r="BF213" s="268"/>
      <c r="BG213" s="268"/>
      <c r="BH213" s="268"/>
      <c r="BI213" s="268"/>
      <c r="BJ213" s="268"/>
      <c r="BK213" s="268"/>
      <c r="BL213" s="268"/>
    </row>
    <row r="214" spans="1:68" s="32" customFormat="1" ht="14.25" hidden="1" customHeight="1" x14ac:dyDescent="0.25">
      <c r="A214" s="287">
        <v>393</v>
      </c>
      <c r="B214" s="288"/>
      <c r="C214" s="288"/>
      <c r="D214" s="312">
        <v>0</v>
      </c>
      <c r="E214" s="313">
        <f t="shared" si="15"/>
        <v>0</v>
      </c>
      <c r="F214" s="291"/>
      <c r="G214" s="291"/>
      <c r="H214" s="620"/>
      <c r="I214" s="621"/>
      <c r="J214" s="290"/>
      <c r="K214" s="278">
        <f t="shared" si="19"/>
        <v>0</v>
      </c>
      <c r="L214" s="294"/>
      <c r="M214" s="334"/>
      <c r="N214" s="284">
        <f t="shared" si="17"/>
        <v>0</v>
      </c>
      <c r="O214" s="285">
        <f t="shared" si="18"/>
        <v>0</v>
      </c>
      <c r="P214" s="284">
        <f t="shared" si="16"/>
        <v>0</v>
      </c>
      <c r="Q214" s="617"/>
      <c r="R214" s="618"/>
      <c r="S214" s="619"/>
      <c r="T214" s="268"/>
      <c r="U214" s="268"/>
      <c r="V214" s="268"/>
      <c r="W214" s="268"/>
      <c r="X214" s="268"/>
      <c r="Y214" s="268"/>
      <c r="Z214" s="268"/>
      <c r="AA214" s="268"/>
      <c r="AB214" s="268"/>
      <c r="AC214" s="268"/>
      <c r="AD214" s="268"/>
      <c r="AE214" s="268"/>
      <c r="AF214" s="268"/>
      <c r="AG214" s="268"/>
      <c r="AH214" s="268"/>
      <c r="AI214" s="268"/>
      <c r="AJ214" s="268"/>
      <c r="AK214" s="268"/>
      <c r="AL214" s="268"/>
      <c r="AM214" s="268"/>
      <c r="AN214" s="268"/>
      <c r="AO214" s="268"/>
      <c r="AP214" s="268"/>
      <c r="AQ214" s="268"/>
      <c r="AR214" s="268"/>
      <c r="AS214" s="268"/>
      <c r="AT214" s="268"/>
      <c r="AU214" s="268"/>
      <c r="AV214" s="268"/>
      <c r="AW214" s="268"/>
      <c r="AX214" s="268"/>
      <c r="AY214" s="268"/>
      <c r="AZ214" s="268"/>
      <c r="BA214" s="268"/>
      <c r="BB214" s="268"/>
      <c r="BC214" s="268"/>
      <c r="BD214" s="268"/>
      <c r="BE214" s="268"/>
      <c r="BF214" s="268"/>
      <c r="BG214" s="268"/>
      <c r="BH214" s="268"/>
      <c r="BI214" s="268"/>
      <c r="BJ214" s="268"/>
      <c r="BK214" s="268"/>
      <c r="BL214" s="268"/>
    </row>
    <row r="215" spans="1:68" s="32" customFormat="1" ht="14.25" hidden="1" customHeight="1" x14ac:dyDescent="0.25">
      <c r="A215" s="287">
        <v>394</v>
      </c>
      <c r="B215" s="288"/>
      <c r="C215" s="288"/>
      <c r="D215" s="312">
        <v>0</v>
      </c>
      <c r="E215" s="313">
        <f t="shared" si="15"/>
        <v>0</v>
      </c>
      <c r="F215" s="291"/>
      <c r="G215" s="291"/>
      <c r="H215" s="620"/>
      <c r="I215" s="621"/>
      <c r="J215" s="290"/>
      <c r="K215" s="278">
        <f t="shared" si="19"/>
        <v>0</v>
      </c>
      <c r="L215" s="294"/>
      <c r="M215" s="334"/>
      <c r="N215" s="284">
        <f t="shared" si="17"/>
        <v>0</v>
      </c>
      <c r="O215" s="285">
        <f t="shared" si="18"/>
        <v>0</v>
      </c>
      <c r="P215" s="284">
        <f t="shared" si="16"/>
        <v>0</v>
      </c>
      <c r="Q215" s="617"/>
      <c r="R215" s="618"/>
      <c r="S215" s="619"/>
      <c r="T215" s="268"/>
      <c r="U215" s="268"/>
      <c r="V215" s="268"/>
      <c r="W215" s="268"/>
      <c r="X215" s="268"/>
      <c r="Y215" s="268"/>
      <c r="Z215" s="268"/>
      <c r="AA215" s="268"/>
      <c r="AB215" s="268"/>
      <c r="AC215" s="268"/>
      <c r="AD215" s="268"/>
      <c r="AE215" s="268"/>
      <c r="AF215" s="268"/>
      <c r="AG215" s="268"/>
      <c r="AH215" s="268"/>
      <c r="AI215" s="268"/>
      <c r="AJ215" s="268"/>
      <c r="AK215" s="268"/>
      <c r="AL215" s="268"/>
      <c r="AM215" s="268"/>
      <c r="AN215" s="268"/>
      <c r="AO215" s="268"/>
      <c r="AP215" s="268"/>
      <c r="AQ215" s="268"/>
      <c r="AR215" s="268"/>
      <c r="AS215" s="268"/>
      <c r="AT215" s="268"/>
      <c r="AU215" s="268"/>
      <c r="AV215" s="268"/>
      <c r="AW215" s="268"/>
      <c r="AX215" s="268"/>
      <c r="AY215" s="268"/>
      <c r="AZ215" s="268"/>
      <c r="BA215" s="268"/>
      <c r="BB215" s="268"/>
      <c r="BC215" s="268"/>
      <c r="BD215" s="268"/>
      <c r="BE215" s="268"/>
      <c r="BF215" s="268"/>
      <c r="BG215" s="268"/>
      <c r="BH215" s="268"/>
      <c r="BI215" s="268"/>
      <c r="BJ215" s="268"/>
      <c r="BK215" s="268"/>
      <c r="BL215" s="268"/>
    </row>
    <row r="216" spans="1:68" s="32" customFormat="1" ht="14.25" hidden="1" customHeight="1" x14ac:dyDescent="0.25">
      <c r="A216" s="287">
        <v>395</v>
      </c>
      <c r="B216" s="288"/>
      <c r="C216" s="288"/>
      <c r="D216" s="312">
        <v>0</v>
      </c>
      <c r="E216" s="313">
        <f t="shared" si="15"/>
        <v>0</v>
      </c>
      <c r="F216" s="291"/>
      <c r="G216" s="291"/>
      <c r="H216" s="620"/>
      <c r="I216" s="621"/>
      <c r="J216" s="290"/>
      <c r="K216" s="278">
        <f t="shared" si="19"/>
        <v>0</v>
      </c>
      <c r="L216" s="294"/>
      <c r="M216" s="334"/>
      <c r="N216" s="284">
        <f t="shared" si="17"/>
        <v>0</v>
      </c>
      <c r="O216" s="285">
        <f t="shared" si="18"/>
        <v>0</v>
      </c>
      <c r="P216" s="284">
        <f t="shared" si="16"/>
        <v>0</v>
      </c>
      <c r="Q216" s="617"/>
      <c r="R216" s="618"/>
      <c r="S216" s="619"/>
      <c r="T216" s="268"/>
      <c r="U216" s="268"/>
      <c r="V216" s="268"/>
      <c r="W216" s="268"/>
      <c r="X216" s="268"/>
      <c r="Y216" s="268"/>
      <c r="Z216" s="268"/>
      <c r="AA216" s="268"/>
      <c r="AB216" s="268"/>
      <c r="AC216" s="268"/>
      <c r="AD216" s="268"/>
      <c r="AE216" s="268"/>
      <c r="AF216" s="268"/>
      <c r="AG216" s="268"/>
      <c r="AH216" s="268"/>
      <c r="AI216" s="268"/>
      <c r="AJ216" s="268"/>
      <c r="AK216" s="268"/>
      <c r="AL216" s="268"/>
      <c r="AM216" s="268"/>
      <c r="AN216" s="268"/>
      <c r="AO216" s="268"/>
      <c r="AP216" s="268"/>
      <c r="AQ216" s="268"/>
      <c r="AR216" s="268"/>
      <c r="AS216" s="268"/>
      <c r="AT216" s="268"/>
      <c r="AU216" s="268"/>
      <c r="AV216" s="268"/>
      <c r="AW216" s="268"/>
      <c r="AX216" s="268"/>
      <c r="AY216" s="268"/>
      <c r="AZ216" s="268"/>
      <c r="BA216" s="268"/>
      <c r="BB216" s="268"/>
      <c r="BC216" s="268"/>
      <c r="BD216" s="268"/>
      <c r="BE216" s="268"/>
      <c r="BF216" s="268"/>
      <c r="BG216" s="268"/>
      <c r="BH216" s="268"/>
      <c r="BI216" s="268"/>
      <c r="BJ216" s="268"/>
      <c r="BK216" s="268"/>
      <c r="BL216" s="268"/>
    </row>
    <row r="217" spans="1:68" s="32" customFormat="1" ht="14.25" hidden="1" customHeight="1" x14ac:dyDescent="0.25">
      <c r="A217" s="287">
        <v>396</v>
      </c>
      <c r="B217" s="288"/>
      <c r="C217" s="288"/>
      <c r="D217" s="312">
        <v>0</v>
      </c>
      <c r="E217" s="313">
        <f t="shared" si="15"/>
        <v>0</v>
      </c>
      <c r="F217" s="291"/>
      <c r="G217" s="291"/>
      <c r="H217" s="620"/>
      <c r="I217" s="621"/>
      <c r="J217" s="290"/>
      <c r="K217" s="278">
        <f t="shared" si="19"/>
        <v>0</v>
      </c>
      <c r="L217" s="294"/>
      <c r="M217" s="334"/>
      <c r="N217" s="284">
        <f t="shared" si="17"/>
        <v>0</v>
      </c>
      <c r="O217" s="285">
        <f t="shared" si="18"/>
        <v>0</v>
      </c>
      <c r="P217" s="284">
        <f t="shared" si="16"/>
        <v>0</v>
      </c>
      <c r="Q217" s="617"/>
      <c r="R217" s="618"/>
      <c r="S217" s="619"/>
      <c r="T217" s="268"/>
      <c r="U217" s="268"/>
      <c r="V217" s="268"/>
      <c r="W217" s="268"/>
      <c r="X217" s="268"/>
      <c r="Y217" s="268"/>
      <c r="Z217" s="268"/>
      <c r="AA217" s="268"/>
      <c r="AB217" s="268"/>
      <c r="AC217" s="268"/>
      <c r="AD217" s="268"/>
      <c r="AE217" s="268"/>
      <c r="AF217" s="268"/>
      <c r="AG217" s="268"/>
      <c r="AH217" s="268"/>
      <c r="AI217" s="268"/>
      <c r="AJ217" s="268"/>
      <c r="AK217" s="268"/>
      <c r="AL217" s="268"/>
      <c r="AM217" s="268"/>
      <c r="AN217" s="268"/>
      <c r="AO217" s="268"/>
      <c r="AP217" s="268"/>
      <c r="AQ217" s="268"/>
      <c r="AR217" s="268"/>
      <c r="AS217" s="268"/>
      <c r="AT217" s="268"/>
      <c r="AU217" s="268"/>
      <c r="AV217" s="268"/>
      <c r="AW217" s="268"/>
      <c r="AX217" s="268"/>
      <c r="AY217" s="268"/>
      <c r="AZ217" s="268"/>
      <c r="BA217" s="268"/>
      <c r="BB217" s="268"/>
      <c r="BC217" s="268"/>
      <c r="BD217" s="268"/>
      <c r="BE217" s="268"/>
      <c r="BF217" s="268"/>
      <c r="BG217" s="268"/>
      <c r="BH217" s="268"/>
      <c r="BI217" s="268"/>
      <c r="BJ217" s="268"/>
      <c r="BK217" s="268"/>
      <c r="BL217" s="268"/>
    </row>
    <row r="218" spans="1:68" s="32" customFormat="1" ht="14.25" hidden="1" customHeight="1" x14ac:dyDescent="0.25">
      <c r="A218" s="287">
        <v>397</v>
      </c>
      <c r="B218" s="288"/>
      <c r="C218" s="288"/>
      <c r="D218" s="312">
        <v>0</v>
      </c>
      <c r="E218" s="313">
        <f t="shared" si="15"/>
        <v>0</v>
      </c>
      <c r="F218" s="291"/>
      <c r="G218" s="291"/>
      <c r="H218" s="620"/>
      <c r="I218" s="621"/>
      <c r="J218" s="290"/>
      <c r="K218" s="278">
        <f t="shared" si="19"/>
        <v>0</v>
      </c>
      <c r="L218" s="294"/>
      <c r="M218" s="334"/>
      <c r="N218" s="284">
        <f t="shared" si="17"/>
        <v>0</v>
      </c>
      <c r="O218" s="285">
        <f t="shared" si="18"/>
        <v>0</v>
      </c>
      <c r="P218" s="284">
        <f t="shared" si="16"/>
        <v>0</v>
      </c>
      <c r="Q218" s="617"/>
      <c r="R218" s="618"/>
      <c r="S218" s="619"/>
      <c r="T218" s="268"/>
      <c r="U218" s="268"/>
      <c r="V218" s="268"/>
      <c r="W218" s="268"/>
      <c r="X218" s="268"/>
      <c r="Y218" s="268"/>
      <c r="Z218" s="268"/>
      <c r="AA218" s="268"/>
      <c r="AB218" s="268"/>
      <c r="AC218" s="268"/>
      <c r="AD218" s="268"/>
      <c r="AE218" s="268"/>
      <c r="AF218" s="268"/>
      <c r="AG218" s="268"/>
      <c r="AH218" s="268"/>
      <c r="AI218" s="268"/>
      <c r="AJ218" s="268"/>
      <c r="AK218" s="268"/>
      <c r="AL218" s="268"/>
      <c r="AM218" s="268"/>
      <c r="AN218" s="268"/>
      <c r="AO218" s="268"/>
      <c r="AP218" s="268"/>
      <c r="AQ218" s="268"/>
      <c r="AR218" s="268"/>
      <c r="AS218" s="268"/>
      <c r="AT218" s="268"/>
      <c r="AU218" s="268"/>
      <c r="AV218" s="268"/>
      <c r="AW218" s="268"/>
      <c r="AX218" s="268"/>
      <c r="AY218" s="268"/>
      <c r="AZ218" s="268"/>
      <c r="BA218" s="268"/>
      <c r="BB218" s="268"/>
      <c r="BC218" s="268"/>
      <c r="BD218" s="268"/>
      <c r="BE218" s="268"/>
      <c r="BF218" s="268"/>
      <c r="BG218" s="268"/>
      <c r="BH218" s="268"/>
      <c r="BI218" s="268"/>
      <c r="BJ218" s="268"/>
      <c r="BK218" s="268"/>
      <c r="BL218" s="268"/>
    </row>
    <row r="219" spans="1:68" s="32" customFormat="1" ht="14.25" hidden="1" customHeight="1" x14ac:dyDescent="0.25">
      <c r="A219" s="287">
        <v>398</v>
      </c>
      <c r="B219" s="288"/>
      <c r="C219" s="288"/>
      <c r="D219" s="312">
        <v>0</v>
      </c>
      <c r="E219" s="313">
        <f t="shared" si="15"/>
        <v>0</v>
      </c>
      <c r="F219" s="291"/>
      <c r="G219" s="291"/>
      <c r="H219" s="620"/>
      <c r="I219" s="621"/>
      <c r="J219" s="290"/>
      <c r="K219" s="278">
        <f t="shared" si="19"/>
        <v>0</v>
      </c>
      <c r="L219" s="294"/>
      <c r="M219" s="334"/>
      <c r="N219" s="284">
        <f t="shared" si="17"/>
        <v>0</v>
      </c>
      <c r="O219" s="285">
        <f t="shared" si="18"/>
        <v>0</v>
      </c>
      <c r="P219" s="284">
        <f t="shared" si="16"/>
        <v>0</v>
      </c>
      <c r="Q219" s="617"/>
      <c r="R219" s="618"/>
      <c r="S219" s="619"/>
      <c r="T219" s="268"/>
      <c r="U219" s="268"/>
      <c r="V219" s="268"/>
      <c r="W219" s="268"/>
      <c r="X219" s="268"/>
      <c r="Y219" s="268"/>
      <c r="Z219" s="268"/>
      <c r="AA219" s="268"/>
      <c r="AB219" s="268"/>
      <c r="AC219" s="268"/>
      <c r="AD219" s="268"/>
      <c r="AE219" s="268"/>
      <c r="AF219" s="268"/>
      <c r="AG219" s="268"/>
      <c r="AH219" s="268"/>
      <c r="AI219" s="268"/>
      <c r="AJ219" s="268"/>
      <c r="AK219" s="268"/>
      <c r="AL219" s="268"/>
      <c r="AM219" s="268"/>
      <c r="AN219" s="268"/>
      <c r="AO219" s="268"/>
      <c r="AP219" s="268"/>
      <c r="AQ219" s="268"/>
      <c r="AR219" s="268"/>
      <c r="AS219" s="268"/>
      <c r="AT219" s="268"/>
      <c r="AU219" s="268"/>
      <c r="AV219" s="268"/>
      <c r="AW219" s="268"/>
      <c r="AX219" s="268"/>
      <c r="AY219" s="268"/>
      <c r="AZ219" s="268"/>
      <c r="BA219" s="268"/>
      <c r="BB219" s="268"/>
      <c r="BC219" s="268"/>
      <c r="BD219" s="268"/>
      <c r="BE219" s="268"/>
      <c r="BF219" s="268"/>
      <c r="BG219" s="268"/>
      <c r="BH219" s="268"/>
      <c r="BI219" s="268"/>
      <c r="BJ219" s="268"/>
      <c r="BK219" s="268"/>
      <c r="BL219" s="268"/>
    </row>
    <row r="220" spans="1:68" s="32" customFormat="1" ht="14.25" hidden="1" customHeight="1" x14ac:dyDescent="0.25">
      <c r="A220" s="287">
        <v>399</v>
      </c>
      <c r="B220" s="288"/>
      <c r="C220" s="288"/>
      <c r="D220" s="312">
        <v>0</v>
      </c>
      <c r="E220" s="313">
        <f t="shared" si="15"/>
        <v>0</v>
      </c>
      <c r="F220" s="291"/>
      <c r="G220" s="291"/>
      <c r="H220" s="620"/>
      <c r="I220" s="621"/>
      <c r="J220" s="290"/>
      <c r="K220" s="278">
        <f t="shared" si="19"/>
        <v>0</v>
      </c>
      <c r="L220" s="294"/>
      <c r="M220" s="334"/>
      <c r="N220" s="284">
        <f t="shared" si="17"/>
        <v>0</v>
      </c>
      <c r="O220" s="285">
        <f t="shared" si="18"/>
        <v>0</v>
      </c>
      <c r="P220" s="284">
        <f t="shared" si="16"/>
        <v>0</v>
      </c>
      <c r="Q220" s="617"/>
      <c r="R220" s="618"/>
      <c r="S220" s="619"/>
      <c r="T220" s="268"/>
      <c r="U220" s="268"/>
      <c r="V220" s="268"/>
      <c r="W220" s="268"/>
      <c r="X220" s="268"/>
      <c r="Y220" s="268"/>
      <c r="Z220" s="268"/>
      <c r="AA220" s="268"/>
      <c r="AB220" s="268"/>
      <c r="AC220" s="268"/>
      <c r="AD220" s="268"/>
      <c r="AE220" s="268"/>
      <c r="AF220" s="268"/>
      <c r="AG220" s="268"/>
      <c r="AH220" s="268"/>
      <c r="AI220" s="268"/>
      <c r="AJ220" s="268"/>
      <c r="AK220" s="268"/>
      <c r="AL220" s="268"/>
      <c r="AM220" s="268"/>
      <c r="AN220" s="268"/>
      <c r="AO220" s="268"/>
      <c r="AP220" s="268"/>
      <c r="AQ220" s="268"/>
      <c r="AR220" s="268"/>
      <c r="AS220" s="268"/>
      <c r="AT220" s="268"/>
      <c r="AU220" s="268"/>
      <c r="AV220" s="268"/>
      <c r="AW220" s="268"/>
      <c r="AX220" s="268"/>
      <c r="AY220" s="268"/>
      <c r="AZ220" s="268"/>
      <c r="BA220" s="268"/>
      <c r="BB220" s="268"/>
      <c r="BC220" s="268"/>
      <c r="BD220" s="268"/>
      <c r="BE220" s="268"/>
      <c r="BF220" s="268"/>
      <c r="BG220" s="268"/>
      <c r="BH220" s="268"/>
      <c r="BI220" s="268"/>
      <c r="BJ220" s="268"/>
      <c r="BK220" s="268"/>
      <c r="BL220" s="268"/>
    </row>
    <row r="221" spans="1:68" s="32" customFormat="1" ht="14.45" customHeight="1" x14ac:dyDescent="0.25">
      <c r="A221" s="633" t="s">
        <v>220</v>
      </c>
      <c r="B221" s="634"/>
      <c r="C221" s="648"/>
      <c r="D221" s="314"/>
      <c r="E221" s="314"/>
      <c r="F221" s="314"/>
      <c r="G221" s="315"/>
      <c r="H221" s="315"/>
      <c r="I221" s="315"/>
      <c r="J221" s="315"/>
      <c r="K221" s="295"/>
      <c r="L221" s="294"/>
      <c r="M221" s="334"/>
      <c r="N221" s="268"/>
      <c r="O221" s="268"/>
      <c r="P221" s="268"/>
      <c r="Q221" s="268"/>
      <c r="R221" s="268"/>
      <c r="S221" s="268"/>
      <c r="T221" s="268"/>
      <c r="U221" s="268"/>
      <c r="V221" s="268"/>
      <c r="W221" s="268"/>
      <c r="X221" s="268"/>
      <c r="Y221" s="268"/>
      <c r="Z221" s="268"/>
      <c r="AA221" s="268"/>
      <c r="AB221" s="268"/>
      <c r="AC221" s="268"/>
      <c r="AD221" s="268"/>
      <c r="AE221" s="268"/>
      <c r="AF221" s="268"/>
      <c r="AG221" s="268"/>
      <c r="AH221" s="268"/>
      <c r="AI221" s="268"/>
      <c r="AJ221" s="268"/>
      <c r="AK221" s="268"/>
      <c r="AL221" s="268"/>
      <c r="AM221" s="268"/>
      <c r="AN221" s="268"/>
      <c r="AO221" s="268"/>
      <c r="AP221" s="268"/>
      <c r="AQ221" s="268"/>
      <c r="AR221" s="268"/>
      <c r="AS221" s="268"/>
      <c r="AT221" s="268"/>
      <c r="AU221" s="268"/>
      <c r="AV221" s="268"/>
      <c r="AW221" s="268"/>
      <c r="AX221" s="268"/>
      <c r="AY221" s="268"/>
      <c r="AZ221" s="268"/>
      <c r="BA221" s="268"/>
      <c r="BB221" s="268"/>
      <c r="BC221" s="268"/>
      <c r="BD221" s="268"/>
      <c r="BE221" s="268"/>
      <c r="BF221" s="268"/>
      <c r="BG221" s="268"/>
      <c r="BH221" s="268"/>
      <c r="BI221" s="268"/>
      <c r="BJ221" s="268"/>
      <c r="BK221" s="268"/>
      <c r="BL221" s="268"/>
      <c r="BM221" s="268"/>
      <c r="BN221" s="268"/>
      <c r="BO221" s="268"/>
    </row>
    <row r="222" spans="1:68" s="32" customFormat="1" ht="14.45" customHeight="1" x14ac:dyDescent="0.25">
      <c r="A222" s="316"/>
      <c r="B222" s="268"/>
      <c r="C222" s="317"/>
      <c r="D222" s="298" t="s">
        <v>20</v>
      </c>
      <c r="E222" s="299">
        <f>SUM(E121:E220)</f>
        <v>0</v>
      </c>
      <c r="F222" s="300"/>
      <c r="G222" s="301"/>
      <c r="H222" s="301"/>
      <c r="I222" s="302" t="s">
        <v>20</v>
      </c>
      <c r="J222" s="299">
        <f>SUM(K121:K220)</f>
        <v>0</v>
      </c>
      <c r="K222" s="318"/>
      <c r="L222" s="294"/>
      <c r="M222" s="334"/>
      <c r="N222" s="268"/>
      <c r="O222" s="268"/>
      <c r="P222" s="268"/>
      <c r="Q222" s="268"/>
      <c r="R222" s="268"/>
      <c r="S222" s="268"/>
      <c r="T222" s="268"/>
      <c r="U222" s="268"/>
      <c r="V222" s="268"/>
      <c r="W222" s="268"/>
      <c r="X222" s="268"/>
      <c r="Y222" s="268"/>
      <c r="Z222" s="268"/>
      <c r="AA222" s="268"/>
      <c r="AB222" s="268"/>
      <c r="AC222" s="268"/>
      <c r="AD222" s="268"/>
      <c r="AE222" s="268"/>
      <c r="AF222" s="268"/>
      <c r="AG222" s="268"/>
      <c r="AH222" s="268"/>
      <c r="AI222" s="268"/>
      <c r="AJ222" s="268"/>
      <c r="AK222" s="268"/>
      <c r="AL222" s="268"/>
      <c r="AM222" s="268"/>
      <c r="AN222" s="268"/>
      <c r="AO222" s="268"/>
      <c r="AP222" s="268"/>
      <c r="AQ222" s="268"/>
      <c r="AR222" s="268"/>
      <c r="AS222" s="268"/>
      <c r="AT222" s="268"/>
      <c r="AU222" s="268"/>
      <c r="AV222" s="268"/>
      <c r="AW222" s="268"/>
      <c r="AX222" s="268"/>
      <c r="AY222" s="268"/>
      <c r="AZ222" s="268"/>
      <c r="BA222" s="268"/>
      <c r="BB222" s="268"/>
      <c r="BC222" s="268"/>
      <c r="BD222" s="268"/>
      <c r="BE222" s="268"/>
      <c r="BF222" s="268"/>
      <c r="BG222" s="268"/>
      <c r="BH222" s="268"/>
      <c r="BI222" s="268"/>
      <c r="BJ222" s="268"/>
      <c r="BK222" s="268"/>
      <c r="BL222" s="268"/>
      <c r="BM222" s="268"/>
      <c r="BN222" s="268"/>
      <c r="BO222" s="268"/>
      <c r="BP222" s="268"/>
    </row>
    <row r="223" spans="1:68" s="32" customFormat="1" x14ac:dyDescent="0.25">
      <c r="A223" s="319"/>
      <c r="B223" s="320"/>
      <c r="C223" s="320"/>
      <c r="D223" s="298"/>
      <c r="E223" s="306"/>
      <c r="F223" s="321"/>
      <c r="G223" s="322"/>
      <c r="H223" s="322"/>
      <c r="I223" s="322"/>
      <c r="J223" s="298"/>
      <c r="K223" s="295"/>
      <c r="L223" s="294"/>
      <c r="M223" s="302" t="s">
        <v>130</v>
      </c>
      <c r="N223" s="299">
        <f>SUM(N122:N220)</f>
        <v>0</v>
      </c>
      <c r="O223" s="299">
        <f>SUM(O122:O220)</f>
        <v>0</v>
      </c>
      <c r="P223" s="299">
        <f>SUM(P122:P220)</f>
        <v>0</v>
      </c>
      <c r="Q223" s="268"/>
      <c r="R223" s="268"/>
      <c r="S223" s="268"/>
      <c r="T223" s="268"/>
      <c r="U223" s="268"/>
      <c r="V223" s="268"/>
      <c r="W223" s="268"/>
      <c r="X223" s="268"/>
      <c r="Y223" s="268"/>
      <c r="Z223" s="268"/>
      <c r="AA223" s="268"/>
      <c r="AB223" s="268"/>
      <c r="AC223" s="268"/>
      <c r="AD223" s="268"/>
      <c r="AE223" s="268"/>
      <c r="AF223" s="268"/>
      <c r="AG223" s="268"/>
      <c r="AH223" s="268"/>
      <c r="AI223" s="268"/>
      <c r="AJ223" s="268"/>
      <c r="AK223" s="268"/>
      <c r="AL223" s="268"/>
      <c r="AM223" s="268"/>
      <c r="AN223" s="268"/>
      <c r="AO223" s="268"/>
      <c r="AP223" s="268"/>
      <c r="AQ223" s="268"/>
      <c r="AR223" s="268"/>
      <c r="AS223" s="268"/>
      <c r="AT223" s="268"/>
      <c r="AU223" s="268"/>
      <c r="AV223" s="268"/>
      <c r="AW223" s="268"/>
      <c r="AX223" s="268"/>
      <c r="AY223" s="268"/>
      <c r="AZ223" s="268"/>
      <c r="BA223" s="268"/>
      <c r="BB223" s="268"/>
      <c r="BC223" s="268"/>
      <c r="BD223" s="268"/>
      <c r="BE223" s="268"/>
      <c r="BF223" s="268"/>
      <c r="BG223" s="268"/>
      <c r="BH223" s="268"/>
      <c r="BI223" s="268"/>
      <c r="BJ223" s="268"/>
      <c r="BK223" s="268"/>
      <c r="BL223" s="268"/>
      <c r="BM223" s="268"/>
      <c r="BN223" s="268"/>
      <c r="BO223" s="268"/>
      <c r="BP223" s="268"/>
    </row>
    <row r="224" spans="1:68" s="32" customFormat="1" x14ac:dyDescent="0.25">
      <c r="A224" s="319"/>
      <c r="B224" s="320"/>
      <c r="C224" s="320"/>
      <c r="D224" s="298"/>
      <c r="E224" s="306"/>
      <c r="F224" s="321"/>
      <c r="G224" s="322"/>
      <c r="H224" s="322"/>
      <c r="I224" s="322"/>
      <c r="J224" s="298" t="s">
        <v>130</v>
      </c>
      <c r="K224" s="299">
        <f>J222+E222</f>
        <v>0</v>
      </c>
      <c r="L224" s="294"/>
      <c r="M224" s="334"/>
      <c r="N224" s="268"/>
      <c r="O224" s="268"/>
      <c r="P224" s="268"/>
      <c r="Q224" s="268"/>
      <c r="R224" s="268"/>
      <c r="S224" s="268"/>
      <c r="T224" s="268"/>
      <c r="U224" s="268"/>
      <c r="V224" s="268"/>
      <c r="W224" s="268"/>
      <c r="X224" s="268"/>
      <c r="Y224" s="268"/>
      <c r="Z224" s="268"/>
      <c r="AA224" s="268"/>
      <c r="AB224" s="268"/>
      <c r="AC224" s="268"/>
      <c r="AD224" s="268"/>
      <c r="AE224" s="268"/>
      <c r="AF224" s="268"/>
      <c r="AG224" s="268"/>
      <c r="AH224" s="268"/>
      <c r="AI224" s="268"/>
      <c r="AJ224" s="268"/>
      <c r="AK224" s="268"/>
      <c r="AL224" s="268"/>
      <c r="AM224" s="268"/>
      <c r="AN224" s="268"/>
      <c r="AO224" s="268"/>
      <c r="AP224" s="268"/>
      <c r="AQ224" s="268"/>
      <c r="AR224" s="268"/>
      <c r="AS224" s="268"/>
      <c r="AT224" s="268"/>
      <c r="AU224" s="268"/>
      <c r="AV224" s="268"/>
      <c r="AW224" s="268"/>
      <c r="AX224" s="268"/>
      <c r="AY224" s="268"/>
      <c r="AZ224" s="268"/>
      <c r="BA224" s="268"/>
      <c r="BB224" s="268"/>
      <c r="BC224" s="268"/>
      <c r="BD224" s="268"/>
      <c r="BE224" s="268"/>
      <c r="BF224" s="268"/>
      <c r="BG224" s="268"/>
      <c r="BH224" s="268"/>
      <c r="BI224" s="268"/>
      <c r="BJ224" s="268"/>
      <c r="BK224" s="268"/>
      <c r="BL224" s="268"/>
      <c r="BM224" s="268"/>
      <c r="BN224" s="268"/>
      <c r="BO224" s="268"/>
      <c r="BP224" s="268"/>
    </row>
    <row r="225" spans="1:68" s="32" customFormat="1" x14ac:dyDescent="0.25">
      <c r="A225" s="304"/>
      <c r="B225" s="268"/>
      <c r="C225" s="268"/>
      <c r="D225" s="304"/>
      <c r="E225" s="304"/>
      <c r="F225" s="304"/>
      <c r="G225" s="268"/>
      <c r="H225" s="268"/>
      <c r="I225" s="268"/>
      <c r="J225" s="268"/>
      <c r="K225" s="273"/>
      <c r="L225" s="294"/>
      <c r="M225" s="334"/>
      <c r="N225" s="268"/>
      <c r="O225" s="268"/>
      <c r="P225" s="268"/>
      <c r="Q225" s="268"/>
      <c r="R225" s="268"/>
      <c r="S225" s="268"/>
      <c r="T225" s="268"/>
      <c r="U225" s="268"/>
      <c r="V225" s="268"/>
      <c r="W225" s="268"/>
      <c r="X225" s="268"/>
      <c r="Y225" s="268"/>
      <c r="Z225" s="268"/>
      <c r="AA225" s="268"/>
      <c r="AB225" s="268"/>
      <c r="AC225" s="268"/>
      <c r="AD225" s="268"/>
      <c r="AE225" s="268"/>
      <c r="AF225" s="268"/>
      <c r="AG225" s="268"/>
      <c r="AH225" s="268"/>
      <c r="AI225" s="268"/>
      <c r="AJ225" s="268"/>
      <c r="AK225" s="268"/>
      <c r="AL225" s="268"/>
      <c r="AM225" s="268"/>
      <c r="AN225" s="268"/>
      <c r="AO225" s="268"/>
      <c r="AP225" s="268"/>
      <c r="AQ225" s="268"/>
      <c r="AR225" s="268"/>
      <c r="AS225" s="268"/>
      <c r="AT225" s="268"/>
      <c r="AU225" s="268"/>
      <c r="AV225" s="268"/>
      <c r="AW225" s="268"/>
      <c r="AX225" s="268"/>
      <c r="AY225" s="268"/>
      <c r="AZ225" s="268"/>
      <c r="BA225" s="268"/>
      <c r="BB225" s="268"/>
      <c r="BC225" s="268"/>
      <c r="BD225" s="268"/>
      <c r="BE225" s="268"/>
      <c r="BF225" s="268"/>
      <c r="BG225" s="268"/>
      <c r="BH225" s="268"/>
      <c r="BI225" s="268"/>
      <c r="BJ225" s="268"/>
      <c r="BK225" s="268"/>
      <c r="BL225" s="268"/>
      <c r="BM225" s="268"/>
      <c r="BN225" s="268"/>
      <c r="BO225" s="268"/>
      <c r="BP225" s="268"/>
    </row>
    <row r="226" spans="1:68" s="32" customFormat="1" x14ac:dyDescent="0.25">
      <c r="A226" s="304"/>
      <c r="B226" s="268"/>
      <c r="C226" s="268"/>
      <c r="D226" s="304"/>
      <c r="E226" s="304"/>
      <c r="F226" s="304"/>
      <c r="G226" s="268"/>
      <c r="H226" s="268"/>
      <c r="I226" s="612" t="s">
        <v>221</v>
      </c>
      <c r="J226" s="613"/>
      <c r="K226" s="323">
        <f>+K224+K112</f>
        <v>0</v>
      </c>
      <c r="L226" s="294"/>
      <c r="M226" s="334"/>
      <c r="N226" s="268"/>
      <c r="O226" s="302" t="s">
        <v>225</v>
      </c>
      <c r="P226" s="299">
        <f>N112+N223</f>
        <v>0</v>
      </c>
      <c r="Q226" s="268"/>
      <c r="R226" s="268"/>
      <c r="S226" s="268"/>
      <c r="T226" s="268"/>
      <c r="U226" s="268"/>
      <c r="V226" s="268"/>
      <c r="W226" s="268"/>
      <c r="X226" s="268"/>
      <c r="Y226" s="268"/>
      <c r="Z226" s="268"/>
      <c r="AA226" s="268"/>
      <c r="AB226" s="268"/>
      <c r="AC226" s="268"/>
      <c r="AD226" s="268"/>
      <c r="AE226" s="268"/>
      <c r="AF226" s="268"/>
      <c r="AG226" s="268"/>
      <c r="AH226" s="268"/>
      <c r="AI226" s="268"/>
      <c r="AJ226" s="268"/>
      <c r="AK226" s="268"/>
      <c r="AL226" s="268"/>
      <c r="AM226" s="268"/>
      <c r="AN226" s="268"/>
      <c r="AO226" s="268"/>
      <c r="AP226" s="268"/>
      <c r="AQ226" s="268"/>
      <c r="AR226" s="268"/>
      <c r="AS226" s="268"/>
      <c r="AT226" s="268"/>
      <c r="AU226" s="268"/>
      <c r="AV226" s="268"/>
      <c r="AW226" s="268"/>
      <c r="AX226" s="268"/>
      <c r="AY226" s="268"/>
      <c r="AZ226" s="268"/>
      <c r="BA226" s="268"/>
      <c r="BB226" s="268"/>
      <c r="BC226" s="268"/>
      <c r="BD226" s="268"/>
      <c r="BE226" s="268"/>
      <c r="BF226" s="268"/>
      <c r="BG226" s="268"/>
      <c r="BH226" s="268"/>
      <c r="BI226" s="268"/>
      <c r="BJ226" s="268"/>
      <c r="BK226" s="268"/>
      <c r="BL226" s="268"/>
      <c r="BM226" s="268"/>
      <c r="BN226" s="268"/>
      <c r="BO226" s="268"/>
      <c r="BP226" s="268"/>
    </row>
    <row r="227" spans="1:68" s="32" customFormat="1" x14ac:dyDescent="0.25">
      <c r="A227" s="304"/>
      <c r="B227" s="268"/>
      <c r="C227" s="268"/>
      <c r="D227" s="304"/>
      <c r="E227" s="304"/>
      <c r="F227" s="304"/>
      <c r="G227" s="268"/>
      <c r="H227" s="268"/>
      <c r="I227" s="268"/>
      <c r="J227" s="268"/>
      <c r="K227" s="268"/>
      <c r="L227" s="294"/>
      <c r="M227" s="334"/>
      <c r="N227" s="268"/>
      <c r="O227" s="302" t="s">
        <v>226</v>
      </c>
      <c r="P227" s="299">
        <f>O112+O223</f>
        <v>0</v>
      </c>
      <c r="Q227" s="268"/>
      <c r="R227" s="268"/>
      <c r="S227" s="268"/>
      <c r="T227" s="268"/>
      <c r="U227" s="268"/>
      <c r="V227" s="268"/>
      <c r="W227" s="268"/>
      <c r="X227" s="268"/>
      <c r="Y227" s="268"/>
      <c r="Z227" s="268"/>
      <c r="AA227" s="268"/>
      <c r="AB227" s="268"/>
      <c r="AC227" s="268"/>
      <c r="AD227" s="268"/>
      <c r="AE227" s="268"/>
      <c r="AF227" s="268"/>
      <c r="AG227" s="268"/>
      <c r="AH227" s="268"/>
      <c r="AI227" s="268"/>
      <c r="AJ227" s="268"/>
      <c r="AK227" s="268"/>
      <c r="AL227" s="268"/>
      <c r="AM227" s="268"/>
      <c r="AN227" s="268"/>
      <c r="AO227" s="268"/>
      <c r="AP227" s="268"/>
      <c r="AQ227" s="268"/>
      <c r="AR227" s="268"/>
      <c r="AS227" s="268"/>
      <c r="AT227" s="268"/>
      <c r="AU227" s="268"/>
      <c r="AV227" s="268"/>
      <c r="AW227" s="268"/>
      <c r="AX227" s="268"/>
      <c r="AY227" s="268"/>
      <c r="AZ227" s="268"/>
      <c r="BA227" s="268"/>
      <c r="BB227" s="268"/>
      <c r="BC227" s="268"/>
      <c r="BD227" s="268"/>
      <c r="BE227" s="268"/>
      <c r="BF227" s="268"/>
      <c r="BG227" s="268"/>
      <c r="BH227" s="268"/>
      <c r="BI227" s="268"/>
      <c r="BJ227" s="268"/>
      <c r="BK227" s="268"/>
      <c r="BL227" s="268"/>
      <c r="BM227" s="268"/>
      <c r="BN227" s="268"/>
      <c r="BO227" s="268"/>
      <c r="BP227" s="268"/>
    </row>
    <row r="228" spans="1:68" s="32" customFormat="1" x14ac:dyDescent="0.25">
      <c r="A228" s="304"/>
      <c r="B228" s="268"/>
      <c r="C228" s="268"/>
      <c r="D228" s="304"/>
      <c r="E228" s="304"/>
      <c r="F228" s="304"/>
      <c r="G228" s="268"/>
      <c r="H228" s="268"/>
      <c r="I228" s="268"/>
      <c r="J228" s="268"/>
      <c r="K228" s="268"/>
      <c r="L228" s="294"/>
      <c r="M228" s="334"/>
      <c r="N228" s="268"/>
      <c r="O228" s="302" t="s">
        <v>224</v>
      </c>
      <c r="P228" s="299">
        <f>P112+P223</f>
        <v>0</v>
      </c>
      <c r="Q228" s="268"/>
      <c r="R228" s="268"/>
      <c r="S228" s="268"/>
      <c r="T228" s="268"/>
      <c r="U228" s="268"/>
      <c r="V228" s="268"/>
      <c r="W228" s="268"/>
      <c r="X228" s="268"/>
      <c r="Y228" s="268"/>
      <c r="Z228" s="268"/>
      <c r="AA228" s="268"/>
      <c r="AB228" s="268"/>
      <c r="AC228" s="268"/>
      <c r="AD228" s="268"/>
      <c r="AE228" s="268"/>
      <c r="AF228" s="268"/>
      <c r="AG228" s="268"/>
      <c r="AH228" s="268"/>
      <c r="AI228" s="268"/>
      <c r="AJ228" s="268"/>
      <c r="AK228" s="268"/>
      <c r="AL228" s="268"/>
      <c r="AM228" s="268"/>
      <c r="AN228" s="268"/>
      <c r="AO228" s="268"/>
      <c r="AP228" s="268"/>
      <c r="AQ228" s="268"/>
      <c r="AR228" s="268"/>
      <c r="AS228" s="268"/>
      <c r="AT228" s="268"/>
      <c r="AU228" s="268"/>
      <c r="AV228" s="268"/>
      <c r="AW228" s="268"/>
      <c r="AX228" s="268"/>
      <c r="AY228" s="268"/>
      <c r="AZ228" s="268"/>
      <c r="BA228" s="268"/>
      <c r="BB228" s="268"/>
      <c r="BC228" s="268"/>
      <c r="BD228" s="268"/>
      <c r="BE228" s="268"/>
      <c r="BF228" s="268"/>
      <c r="BG228" s="268"/>
      <c r="BH228" s="268"/>
      <c r="BI228" s="268"/>
      <c r="BJ228" s="268"/>
      <c r="BK228" s="268"/>
      <c r="BL228" s="268"/>
      <c r="BM228" s="268"/>
      <c r="BN228" s="268"/>
      <c r="BO228" s="268"/>
      <c r="BP228" s="268"/>
    </row>
    <row r="229" spans="1:68" s="32" customFormat="1" x14ac:dyDescent="0.25">
      <c r="A229" s="304"/>
      <c r="B229" s="268"/>
      <c r="C229" s="268"/>
      <c r="D229" s="304"/>
      <c r="E229" s="304"/>
      <c r="F229" s="304"/>
      <c r="G229" s="268"/>
      <c r="H229" s="268"/>
      <c r="I229" s="268"/>
      <c r="J229" s="268"/>
      <c r="K229" s="268"/>
      <c r="L229" s="294"/>
      <c r="M229" s="334"/>
      <c r="N229" s="268"/>
      <c r="O229" s="268"/>
      <c r="P229" s="268"/>
      <c r="Q229" s="268"/>
      <c r="R229" s="268"/>
      <c r="S229" s="268"/>
      <c r="T229" s="268"/>
      <c r="U229" s="268"/>
      <c r="V229" s="268"/>
      <c r="W229" s="268"/>
      <c r="X229" s="268"/>
      <c r="Y229" s="268"/>
      <c r="Z229" s="268"/>
      <c r="AA229" s="268"/>
      <c r="AB229" s="268"/>
      <c r="AC229" s="268"/>
      <c r="AD229" s="268"/>
      <c r="AE229" s="268"/>
      <c r="AF229" s="268"/>
      <c r="AG229" s="268"/>
      <c r="AH229" s="268"/>
      <c r="AI229" s="268"/>
      <c r="AJ229" s="268"/>
      <c r="AK229" s="268"/>
      <c r="AL229" s="268"/>
      <c r="AM229" s="268"/>
      <c r="AN229" s="268"/>
      <c r="AO229" s="268"/>
      <c r="AP229" s="268"/>
      <c r="AQ229" s="268"/>
      <c r="AR229" s="268"/>
      <c r="AS229" s="268"/>
      <c r="AT229" s="268"/>
      <c r="AU229" s="268"/>
      <c r="AV229" s="268"/>
      <c r="AW229" s="268"/>
      <c r="AX229" s="268"/>
      <c r="AY229" s="268"/>
      <c r="AZ229" s="268"/>
      <c r="BA229" s="268"/>
      <c r="BB229" s="268"/>
      <c r="BC229" s="268"/>
      <c r="BD229" s="268"/>
      <c r="BE229" s="268"/>
      <c r="BF229" s="268"/>
      <c r="BG229" s="268"/>
      <c r="BH229" s="268"/>
      <c r="BI229" s="268"/>
      <c r="BJ229" s="268"/>
      <c r="BK229" s="268"/>
      <c r="BL229" s="268"/>
      <c r="BM229" s="268"/>
      <c r="BN229" s="268"/>
      <c r="BO229" s="268"/>
      <c r="BP229" s="268"/>
    </row>
    <row r="230" spans="1:68" s="32" customFormat="1" x14ac:dyDescent="0.25">
      <c r="A230" s="304"/>
      <c r="B230" s="268"/>
      <c r="C230" s="268"/>
      <c r="D230" s="304"/>
      <c r="E230" s="304"/>
      <c r="F230" s="304"/>
      <c r="G230" s="268"/>
      <c r="H230" s="268"/>
      <c r="I230" s="268"/>
      <c r="J230" s="268"/>
      <c r="K230" s="268"/>
      <c r="L230" s="294"/>
      <c r="M230" s="334"/>
      <c r="N230" s="268"/>
      <c r="O230" s="268"/>
      <c r="P230" s="268"/>
      <c r="Q230" s="268"/>
      <c r="R230" s="268"/>
      <c r="S230" s="268"/>
      <c r="T230" s="268"/>
      <c r="U230" s="268"/>
      <c r="V230" s="268"/>
      <c r="W230" s="268"/>
      <c r="X230" s="268"/>
      <c r="Y230" s="268"/>
      <c r="Z230" s="268"/>
      <c r="AA230" s="268"/>
      <c r="AB230" s="268"/>
      <c r="AC230" s="268"/>
      <c r="AD230" s="268"/>
      <c r="AE230" s="268"/>
      <c r="AF230" s="268"/>
      <c r="AG230" s="268"/>
      <c r="AH230" s="268"/>
      <c r="AI230" s="268"/>
      <c r="AJ230" s="268"/>
      <c r="AK230" s="268"/>
      <c r="AL230" s="268"/>
      <c r="AM230" s="268"/>
      <c r="AN230" s="268"/>
      <c r="AO230" s="268"/>
      <c r="AP230" s="268"/>
      <c r="AQ230" s="268"/>
      <c r="AR230" s="268"/>
      <c r="AS230" s="268"/>
      <c r="AT230" s="268"/>
      <c r="AU230" s="268"/>
      <c r="AV230" s="268"/>
      <c r="AW230" s="268"/>
      <c r="AX230" s="268"/>
      <c r="AY230" s="268"/>
      <c r="AZ230" s="268"/>
      <c r="BA230" s="268"/>
      <c r="BB230" s="268"/>
      <c r="BC230" s="268"/>
      <c r="BD230" s="268"/>
      <c r="BE230" s="268"/>
      <c r="BF230" s="268"/>
      <c r="BG230" s="268"/>
      <c r="BH230" s="268"/>
      <c r="BI230" s="268"/>
      <c r="BJ230" s="268"/>
      <c r="BK230" s="268"/>
      <c r="BL230" s="268"/>
      <c r="BM230" s="268"/>
      <c r="BN230" s="268"/>
      <c r="BO230" s="268"/>
      <c r="BP230" s="268"/>
    </row>
    <row r="231" spans="1:68" s="32" customFormat="1" x14ac:dyDescent="0.25">
      <c r="A231" s="304"/>
      <c r="B231" s="268"/>
      <c r="C231" s="268"/>
      <c r="D231" s="304"/>
      <c r="E231" s="304"/>
      <c r="F231" s="304"/>
      <c r="G231" s="268"/>
      <c r="H231" s="268"/>
      <c r="I231" s="268"/>
      <c r="J231" s="268"/>
      <c r="K231" s="268"/>
      <c r="L231" s="294"/>
      <c r="M231" s="334"/>
      <c r="N231" s="268"/>
      <c r="O231" s="268"/>
      <c r="P231" s="268"/>
      <c r="Q231" s="268"/>
      <c r="R231" s="268"/>
      <c r="S231" s="268"/>
      <c r="T231" s="268"/>
      <c r="U231" s="268"/>
      <c r="V231" s="268"/>
      <c r="W231" s="268"/>
      <c r="X231" s="268"/>
      <c r="Y231" s="268"/>
      <c r="Z231" s="268"/>
      <c r="AA231" s="268"/>
      <c r="AB231" s="268"/>
      <c r="AC231" s="268"/>
      <c r="AD231" s="268"/>
      <c r="AE231" s="268"/>
      <c r="AF231" s="268"/>
      <c r="AG231" s="268"/>
      <c r="AH231" s="268"/>
      <c r="AI231" s="268"/>
      <c r="AJ231" s="268"/>
      <c r="AK231" s="268"/>
      <c r="AL231" s="268"/>
      <c r="AM231" s="268"/>
      <c r="AN231" s="268"/>
      <c r="AO231" s="268"/>
      <c r="AP231" s="268"/>
      <c r="AQ231" s="268"/>
      <c r="AR231" s="268"/>
      <c r="AS231" s="268"/>
      <c r="AT231" s="268"/>
      <c r="AU231" s="268"/>
      <c r="AV231" s="268"/>
      <c r="AW231" s="268"/>
      <c r="AX231" s="268"/>
      <c r="AY231" s="268"/>
      <c r="AZ231" s="268"/>
      <c r="BA231" s="268"/>
      <c r="BB231" s="268"/>
      <c r="BC231" s="268"/>
      <c r="BD231" s="268"/>
      <c r="BE231" s="268"/>
      <c r="BF231" s="268"/>
      <c r="BG231" s="268"/>
      <c r="BH231" s="268"/>
      <c r="BI231" s="268"/>
      <c r="BJ231" s="268"/>
      <c r="BK231" s="268"/>
      <c r="BL231" s="268"/>
      <c r="BM231" s="268"/>
      <c r="BN231" s="268"/>
      <c r="BO231" s="268"/>
      <c r="BP231" s="268"/>
    </row>
    <row r="232" spans="1:68" s="32" customFormat="1" x14ac:dyDescent="0.25">
      <c r="A232" s="304"/>
      <c r="B232" s="268"/>
      <c r="C232" s="268"/>
      <c r="D232" s="304"/>
      <c r="E232" s="304"/>
      <c r="F232" s="304"/>
      <c r="G232" s="268"/>
      <c r="H232" s="268"/>
      <c r="I232" s="268"/>
      <c r="J232" s="268"/>
      <c r="K232" s="268"/>
      <c r="L232" s="294"/>
      <c r="M232" s="334"/>
      <c r="N232" s="268"/>
      <c r="O232" s="268"/>
      <c r="P232" s="268"/>
      <c r="Q232" s="268"/>
      <c r="R232" s="268"/>
      <c r="S232" s="268"/>
      <c r="T232" s="268"/>
      <c r="U232" s="268"/>
      <c r="V232" s="268"/>
      <c r="W232" s="268"/>
      <c r="X232" s="268"/>
      <c r="Y232" s="268"/>
      <c r="Z232" s="268"/>
      <c r="AA232" s="268"/>
      <c r="AB232" s="268"/>
      <c r="AC232" s="268"/>
      <c r="AD232" s="268"/>
      <c r="AE232" s="268"/>
      <c r="AF232" s="268"/>
      <c r="AG232" s="268"/>
      <c r="AH232" s="268"/>
      <c r="AI232" s="268"/>
      <c r="AJ232" s="268"/>
      <c r="AK232" s="268"/>
      <c r="AL232" s="268"/>
      <c r="AM232" s="268"/>
      <c r="AN232" s="268"/>
      <c r="AO232" s="268"/>
      <c r="AP232" s="268"/>
      <c r="AQ232" s="268"/>
      <c r="AR232" s="268"/>
      <c r="AS232" s="268"/>
      <c r="AT232" s="268"/>
      <c r="AU232" s="268"/>
      <c r="AV232" s="268"/>
      <c r="AW232" s="268"/>
      <c r="AX232" s="268"/>
      <c r="AY232" s="268"/>
      <c r="AZ232" s="268"/>
      <c r="BA232" s="268"/>
      <c r="BB232" s="268"/>
      <c r="BC232" s="268"/>
      <c r="BD232" s="268"/>
      <c r="BE232" s="268"/>
      <c r="BF232" s="268"/>
      <c r="BG232" s="268"/>
      <c r="BH232" s="268"/>
      <c r="BI232" s="268"/>
      <c r="BJ232" s="268"/>
      <c r="BK232" s="268"/>
      <c r="BL232" s="268"/>
      <c r="BM232" s="268"/>
      <c r="BN232" s="268"/>
      <c r="BO232" s="268"/>
      <c r="BP232" s="268"/>
    </row>
    <row r="233" spans="1:68" s="32" customFormat="1" x14ac:dyDescent="0.25">
      <c r="A233" s="304"/>
      <c r="B233" s="268"/>
      <c r="C233" s="268"/>
      <c r="D233" s="304"/>
      <c r="E233" s="304"/>
      <c r="F233" s="304"/>
      <c r="G233" s="268"/>
      <c r="H233" s="268"/>
      <c r="I233" s="268"/>
      <c r="J233" s="268"/>
      <c r="K233" s="268"/>
      <c r="L233" s="294"/>
      <c r="M233" s="334"/>
      <c r="N233" s="268"/>
      <c r="O233" s="268"/>
      <c r="P233" s="268"/>
      <c r="Q233" s="268"/>
      <c r="R233" s="268"/>
      <c r="S233" s="268"/>
      <c r="T233" s="268"/>
      <c r="U233" s="268"/>
      <c r="V233" s="268"/>
      <c r="W233" s="268"/>
      <c r="X233" s="268"/>
      <c r="Y233" s="268"/>
      <c r="Z233" s="268"/>
      <c r="AA233" s="268"/>
      <c r="AB233" s="268"/>
      <c r="AC233" s="268"/>
      <c r="AD233" s="268"/>
      <c r="AE233" s="268"/>
      <c r="AF233" s="268"/>
      <c r="AG233" s="268"/>
      <c r="AH233" s="268"/>
      <c r="AI233" s="268"/>
      <c r="AJ233" s="268"/>
      <c r="AK233" s="268"/>
      <c r="AL233" s="268"/>
      <c r="AM233" s="268"/>
      <c r="AN233" s="268"/>
      <c r="AO233" s="268"/>
      <c r="AP233" s="268"/>
      <c r="AQ233" s="268"/>
      <c r="AR233" s="268"/>
      <c r="AS233" s="268"/>
      <c r="AT233" s="268"/>
      <c r="AU233" s="268"/>
      <c r="AV233" s="268"/>
      <c r="AW233" s="268"/>
      <c r="AX233" s="268"/>
      <c r="AY233" s="268"/>
      <c r="AZ233" s="268"/>
      <c r="BA233" s="268"/>
      <c r="BB233" s="268"/>
      <c r="BC233" s="268"/>
      <c r="BD233" s="268"/>
      <c r="BE233" s="268"/>
      <c r="BF233" s="268"/>
      <c r="BG233" s="268"/>
      <c r="BH233" s="268"/>
      <c r="BI233" s="268"/>
      <c r="BJ233" s="268"/>
      <c r="BK233" s="268"/>
      <c r="BL233" s="268"/>
      <c r="BM233" s="268"/>
      <c r="BN233" s="268"/>
      <c r="BO233" s="268"/>
      <c r="BP233" s="268"/>
    </row>
    <row r="234" spans="1:68" s="32" customFormat="1" x14ac:dyDescent="0.25">
      <c r="A234" s="304"/>
      <c r="B234" s="268"/>
      <c r="C234" s="268"/>
      <c r="D234" s="304"/>
      <c r="E234" s="304"/>
      <c r="F234" s="304"/>
      <c r="G234" s="268"/>
      <c r="H234" s="268"/>
      <c r="I234" s="268"/>
      <c r="J234" s="268"/>
      <c r="K234" s="268"/>
      <c r="L234" s="294"/>
      <c r="M234" s="334"/>
      <c r="N234" s="268"/>
      <c r="O234" s="268"/>
      <c r="P234" s="268"/>
      <c r="Q234" s="268"/>
      <c r="R234" s="268"/>
      <c r="S234" s="268"/>
      <c r="T234" s="268"/>
      <c r="U234" s="268"/>
      <c r="V234" s="268"/>
      <c r="W234" s="268"/>
      <c r="X234" s="268"/>
      <c r="Y234" s="268"/>
      <c r="Z234" s="268"/>
      <c r="AA234" s="268"/>
      <c r="AB234" s="268"/>
      <c r="AC234" s="268"/>
      <c r="AD234" s="268"/>
      <c r="AE234" s="268"/>
      <c r="AF234" s="268"/>
      <c r="AG234" s="268"/>
      <c r="AH234" s="268"/>
      <c r="AI234" s="268"/>
      <c r="AJ234" s="268"/>
      <c r="AK234" s="268"/>
      <c r="AL234" s="268"/>
      <c r="AM234" s="268"/>
      <c r="AN234" s="268"/>
      <c r="AO234" s="268"/>
      <c r="AP234" s="268"/>
      <c r="AQ234" s="268"/>
      <c r="AR234" s="268"/>
      <c r="AS234" s="268"/>
      <c r="AT234" s="268"/>
      <c r="AU234" s="268"/>
      <c r="AV234" s="268"/>
      <c r="AW234" s="268"/>
      <c r="AX234" s="268"/>
      <c r="AY234" s="268"/>
      <c r="AZ234" s="268"/>
      <c r="BA234" s="268"/>
      <c r="BB234" s="268"/>
      <c r="BC234" s="268"/>
      <c r="BD234" s="268"/>
      <c r="BE234" s="268"/>
      <c r="BF234" s="268"/>
      <c r="BG234" s="268"/>
      <c r="BH234" s="268"/>
      <c r="BI234" s="268"/>
      <c r="BJ234" s="268"/>
      <c r="BK234" s="268"/>
      <c r="BL234" s="268"/>
      <c r="BM234" s="268"/>
      <c r="BN234" s="268"/>
      <c r="BO234" s="268"/>
      <c r="BP234" s="268"/>
    </row>
    <row r="235" spans="1:68" s="32" customFormat="1" x14ac:dyDescent="0.25">
      <c r="A235" s="304"/>
      <c r="B235" s="268"/>
      <c r="C235" s="268"/>
      <c r="D235" s="304"/>
      <c r="E235" s="304"/>
      <c r="F235" s="304"/>
      <c r="G235" s="268"/>
      <c r="H235" s="268"/>
      <c r="I235" s="268"/>
      <c r="J235" s="268"/>
      <c r="K235" s="268"/>
      <c r="L235" s="294"/>
      <c r="M235" s="334"/>
      <c r="N235" s="268"/>
      <c r="O235" s="268"/>
      <c r="P235" s="268"/>
      <c r="Q235" s="268"/>
      <c r="R235" s="268"/>
      <c r="S235" s="268"/>
      <c r="T235" s="268"/>
      <c r="U235" s="268"/>
      <c r="V235" s="268"/>
      <c r="W235" s="268"/>
      <c r="X235" s="268"/>
      <c r="Y235" s="268"/>
      <c r="Z235" s="268"/>
      <c r="AA235" s="268"/>
      <c r="AB235" s="268"/>
      <c r="AC235" s="268"/>
      <c r="AD235" s="268"/>
      <c r="AE235" s="268"/>
      <c r="AF235" s="268"/>
      <c r="AG235" s="268"/>
      <c r="AH235" s="268"/>
      <c r="AI235" s="268"/>
      <c r="AJ235" s="268"/>
      <c r="AK235" s="268"/>
      <c r="AL235" s="268"/>
      <c r="AM235" s="268"/>
      <c r="AN235" s="268"/>
      <c r="AO235" s="268"/>
      <c r="AP235" s="268"/>
      <c r="AQ235" s="268"/>
      <c r="AR235" s="268"/>
      <c r="AS235" s="268"/>
      <c r="AT235" s="268"/>
      <c r="AU235" s="268"/>
      <c r="AV235" s="268"/>
      <c r="AW235" s="268"/>
      <c r="AX235" s="268"/>
      <c r="AY235" s="268"/>
      <c r="AZ235" s="268"/>
      <c r="BA235" s="268"/>
      <c r="BB235" s="268"/>
      <c r="BC235" s="268"/>
      <c r="BD235" s="268"/>
      <c r="BE235" s="268"/>
      <c r="BF235" s="268"/>
      <c r="BG235" s="268"/>
      <c r="BH235" s="268"/>
      <c r="BI235" s="268"/>
      <c r="BJ235" s="268"/>
      <c r="BK235" s="268"/>
      <c r="BL235" s="268"/>
      <c r="BM235" s="268"/>
      <c r="BN235" s="268"/>
      <c r="BO235" s="268"/>
      <c r="BP235" s="268"/>
    </row>
    <row r="236" spans="1:68" s="32" customFormat="1" x14ac:dyDescent="0.25">
      <c r="A236" s="304"/>
      <c r="B236" s="268"/>
      <c r="C236" s="268"/>
      <c r="D236" s="304"/>
      <c r="E236" s="304"/>
      <c r="F236" s="304"/>
      <c r="G236" s="268"/>
      <c r="H236" s="268"/>
      <c r="I236" s="268"/>
      <c r="J236" s="268"/>
      <c r="K236" s="268"/>
      <c r="L236" s="294"/>
      <c r="M236" s="334"/>
      <c r="N236" s="268"/>
      <c r="O236" s="268"/>
      <c r="P236" s="268"/>
      <c r="Q236" s="268"/>
      <c r="R236" s="268"/>
      <c r="S236" s="268"/>
      <c r="T236" s="268"/>
      <c r="U236" s="268"/>
      <c r="V236" s="268"/>
      <c r="W236" s="268"/>
      <c r="X236" s="268"/>
      <c r="Y236" s="268"/>
      <c r="Z236" s="268"/>
      <c r="AA236" s="268"/>
      <c r="AB236" s="268"/>
      <c r="AC236" s="268"/>
      <c r="AD236" s="268"/>
      <c r="AE236" s="268"/>
      <c r="AF236" s="268"/>
      <c r="AG236" s="268"/>
      <c r="AH236" s="268"/>
      <c r="AI236" s="268"/>
      <c r="AJ236" s="268"/>
      <c r="AK236" s="268"/>
      <c r="AL236" s="268"/>
      <c r="AM236" s="268"/>
      <c r="AN236" s="268"/>
      <c r="AO236" s="268"/>
      <c r="AP236" s="268"/>
      <c r="AQ236" s="268"/>
      <c r="AR236" s="268"/>
      <c r="AS236" s="268"/>
      <c r="AT236" s="268"/>
      <c r="AU236" s="268"/>
      <c r="AV236" s="268"/>
      <c r="AW236" s="268"/>
      <c r="AX236" s="268"/>
      <c r="AY236" s="268"/>
      <c r="AZ236" s="268"/>
      <c r="BA236" s="268"/>
      <c r="BB236" s="268"/>
      <c r="BC236" s="268"/>
      <c r="BD236" s="268"/>
      <c r="BE236" s="268"/>
      <c r="BF236" s="268"/>
      <c r="BG236" s="268"/>
      <c r="BH236" s="268"/>
      <c r="BI236" s="268"/>
      <c r="BJ236" s="268"/>
      <c r="BK236" s="268"/>
      <c r="BL236" s="268"/>
      <c r="BM236" s="268"/>
      <c r="BN236" s="268"/>
      <c r="BO236" s="268"/>
      <c r="BP236" s="268"/>
    </row>
    <row r="237" spans="1:68" s="32" customFormat="1" x14ac:dyDescent="0.25">
      <c r="A237" s="304"/>
      <c r="B237" s="268"/>
      <c r="C237" s="268"/>
      <c r="D237" s="304"/>
      <c r="E237" s="304"/>
      <c r="F237" s="304"/>
      <c r="G237" s="268"/>
      <c r="H237" s="268"/>
      <c r="I237" s="268"/>
      <c r="J237" s="268"/>
      <c r="K237" s="268"/>
      <c r="L237" s="294"/>
      <c r="M237" s="334"/>
      <c r="N237" s="268"/>
      <c r="O237" s="268"/>
      <c r="P237" s="268"/>
      <c r="Q237" s="268"/>
      <c r="R237" s="268"/>
      <c r="S237" s="268"/>
      <c r="T237" s="268"/>
      <c r="U237" s="268"/>
      <c r="V237" s="268"/>
      <c r="W237" s="268"/>
      <c r="X237" s="268"/>
      <c r="Y237" s="268"/>
      <c r="Z237" s="268"/>
      <c r="AA237" s="268"/>
      <c r="AB237" s="268"/>
      <c r="AC237" s="268"/>
      <c r="AD237" s="268"/>
      <c r="AE237" s="268"/>
      <c r="AF237" s="268"/>
      <c r="AG237" s="268"/>
      <c r="AH237" s="268"/>
      <c r="AI237" s="268"/>
      <c r="AJ237" s="268"/>
      <c r="AK237" s="268"/>
      <c r="AL237" s="268"/>
      <c r="AM237" s="268"/>
      <c r="AN237" s="268"/>
      <c r="AO237" s="268"/>
      <c r="AP237" s="268"/>
      <c r="AQ237" s="268"/>
      <c r="AR237" s="268"/>
      <c r="AS237" s="268"/>
      <c r="AT237" s="268"/>
      <c r="AU237" s="268"/>
      <c r="AV237" s="268"/>
      <c r="AW237" s="268"/>
      <c r="AX237" s="268"/>
      <c r="AY237" s="268"/>
      <c r="AZ237" s="268"/>
      <c r="BA237" s="268"/>
      <c r="BB237" s="268"/>
      <c r="BC237" s="268"/>
      <c r="BD237" s="268"/>
      <c r="BE237" s="268"/>
      <c r="BF237" s="268"/>
      <c r="BG237" s="268"/>
      <c r="BH237" s="268"/>
      <c r="BI237" s="268"/>
      <c r="BJ237" s="268"/>
      <c r="BK237" s="268"/>
      <c r="BL237" s="268"/>
      <c r="BM237" s="268"/>
      <c r="BN237" s="268"/>
      <c r="BO237" s="268"/>
      <c r="BP237" s="268"/>
    </row>
    <row r="238" spans="1:68" s="32" customFormat="1" x14ac:dyDescent="0.25">
      <c r="A238" s="304"/>
      <c r="B238" s="268"/>
      <c r="C238" s="268"/>
      <c r="D238" s="304"/>
      <c r="E238" s="304"/>
      <c r="F238" s="304"/>
      <c r="G238" s="268"/>
      <c r="H238" s="268"/>
      <c r="I238" s="268"/>
      <c r="J238" s="268"/>
      <c r="K238" s="268"/>
      <c r="L238" s="294"/>
      <c r="M238" s="334"/>
      <c r="N238" s="268"/>
      <c r="O238" s="268"/>
      <c r="P238" s="268"/>
      <c r="Q238" s="268"/>
      <c r="R238" s="268"/>
      <c r="S238" s="268"/>
      <c r="T238" s="268"/>
      <c r="U238" s="268"/>
      <c r="V238" s="268"/>
      <c r="W238" s="268"/>
      <c r="X238" s="268"/>
      <c r="Y238" s="268"/>
      <c r="Z238" s="268"/>
      <c r="AA238" s="268"/>
      <c r="AB238" s="268"/>
      <c r="AC238" s="268"/>
      <c r="AD238" s="268"/>
      <c r="AE238" s="268"/>
      <c r="AF238" s="268"/>
      <c r="AG238" s="268"/>
      <c r="AH238" s="268"/>
      <c r="AI238" s="268"/>
      <c r="AJ238" s="268"/>
      <c r="AK238" s="268"/>
      <c r="AL238" s="268"/>
      <c r="AM238" s="268"/>
      <c r="AN238" s="268"/>
      <c r="AO238" s="268"/>
      <c r="AP238" s="268"/>
      <c r="AQ238" s="268"/>
      <c r="AR238" s="268"/>
      <c r="AS238" s="268"/>
      <c r="AT238" s="268"/>
      <c r="AU238" s="268"/>
      <c r="AV238" s="268"/>
      <c r="AW238" s="268"/>
      <c r="AX238" s="268"/>
      <c r="AY238" s="268"/>
      <c r="AZ238" s="268"/>
      <c r="BA238" s="268"/>
      <c r="BB238" s="268"/>
      <c r="BC238" s="268"/>
      <c r="BD238" s="268"/>
      <c r="BE238" s="268"/>
      <c r="BF238" s="268"/>
      <c r="BG238" s="268"/>
      <c r="BH238" s="268"/>
      <c r="BI238" s="268"/>
      <c r="BJ238" s="268"/>
      <c r="BK238" s="268"/>
      <c r="BL238" s="268"/>
      <c r="BM238" s="268"/>
      <c r="BN238" s="268"/>
      <c r="BO238" s="268"/>
      <c r="BP238" s="268"/>
    </row>
  </sheetData>
  <mergeCells count="316">
    <mergeCell ref="H220:I220"/>
    <mergeCell ref="Q220:S220"/>
    <mergeCell ref="A221:C221"/>
    <mergeCell ref="H206:I206"/>
    <mergeCell ref="H211:I211"/>
    <mergeCell ref="H216:I216"/>
    <mergeCell ref="Q216:S216"/>
    <mergeCell ref="H217:I217"/>
    <mergeCell ref="Q217:S217"/>
    <mergeCell ref="H218:I218"/>
    <mergeCell ref="Q218:S218"/>
    <mergeCell ref="H219:I219"/>
    <mergeCell ref="Q219:S219"/>
    <mergeCell ref="A116:E116"/>
    <mergeCell ref="A117:E117"/>
    <mergeCell ref="A118:E118"/>
    <mergeCell ref="A119:E119"/>
    <mergeCell ref="A120:E120"/>
    <mergeCell ref="H121:I121"/>
    <mergeCell ref="H131:I131"/>
    <mergeCell ref="H136:I136"/>
    <mergeCell ref="H141:I141"/>
    <mergeCell ref="H125:I125"/>
    <mergeCell ref="H130:I130"/>
    <mergeCell ref="Q13:S13"/>
    <mergeCell ref="Q14:S14"/>
    <mergeCell ref="Q15:S15"/>
    <mergeCell ref="N115:T115"/>
    <mergeCell ref="Q106:S106"/>
    <mergeCell ref="Q107:S107"/>
    <mergeCell ref="Q108:S108"/>
    <mergeCell ref="A109:C109"/>
    <mergeCell ref="A115:J115"/>
    <mergeCell ref="Q16:S16"/>
    <mergeCell ref="Q17:S17"/>
    <mergeCell ref="Q18:S18"/>
    <mergeCell ref="Q19:S19"/>
    <mergeCell ref="Q20:S20"/>
    <mergeCell ref="Q21:S21"/>
    <mergeCell ref="Q22:S22"/>
    <mergeCell ref="Q23:S23"/>
    <mergeCell ref="Q24:S24"/>
    <mergeCell ref="Q25:S25"/>
    <mergeCell ref="Q26:S26"/>
    <mergeCell ref="Q27:S27"/>
    <mergeCell ref="Q28:S28"/>
    <mergeCell ref="Q29:S29"/>
    <mergeCell ref="Q30:S30"/>
    <mergeCell ref="N7:T7"/>
    <mergeCell ref="A7:E7"/>
    <mergeCell ref="F7:J7"/>
    <mergeCell ref="Q9:S9"/>
    <mergeCell ref="Q10:S10"/>
    <mergeCell ref="Q11:S11"/>
    <mergeCell ref="Q12:S12"/>
    <mergeCell ref="D3:G3"/>
    <mergeCell ref="D4:E4"/>
    <mergeCell ref="Q31:S31"/>
    <mergeCell ref="Q32:S32"/>
    <mergeCell ref="Q33:S33"/>
    <mergeCell ref="Q34:S34"/>
    <mergeCell ref="Q35:S35"/>
    <mergeCell ref="Q36:S36"/>
    <mergeCell ref="Q37:S37"/>
    <mergeCell ref="Q38:S38"/>
    <mergeCell ref="Q39:S39"/>
    <mergeCell ref="Q40:S40"/>
    <mergeCell ref="Q41:S41"/>
    <mergeCell ref="Q42:S42"/>
    <mergeCell ref="Q43:S43"/>
    <mergeCell ref="Q44:S44"/>
    <mergeCell ref="Q45:S45"/>
    <mergeCell ref="Q46:S46"/>
    <mergeCell ref="Q47:S47"/>
    <mergeCell ref="Q48:S48"/>
    <mergeCell ref="Q49:S49"/>
    <mergeCell ref="Q50:S50"/>
    <mergeCell ref="Q51:S51"/>
    <mergeCell ref="Q52:S52"/>
    <mergeCell ref="Q53:S53"/>
    <mergeCell ref="Q54:S54"/>
    <mergeCell ref="Q55:S55"/>
    <mergeCell ref="Q56:S56"/>
    <mergeCell ref="Q57:S57"/>
    <mergeCell ref="Q58:S58"/>
    <mergeCell ref="Q59:S59"/>
    <mergeCell ref="Q60:S60"/>
    <mergeCell ref="Q61:S61"/>
    <mergeCell ref="Q62:S62"/>
    <mergeCell ref="Q63:S63"/>
    <mergeCell ref="Q64:S64"/>
    <mergeCell ref="Q65:S65"/>
    <mergeCell ref="Q66:S66"/>
    <mergeCell ref="Q67:S67"/>
    <mergeCell ref="Q68:S68"/>
    <mergeCell ref="Q69:S69"/>
    <mergeCell ref="Q70:S70"/>
    <mergeCell ref="Q71:S71"/>
    <mergeCell ref="Q72:S72"/>
    <mergeCell ref="Q73:S73"/>
    <mergeCell ref="Q74:S74"/>
    <mergeCell ref="Q75:S75"/>
    <mergeCell ref="Q76:S76"/>
    <mergeCell ref="Q77:S77"/>
    <mergeCell ref="Q78:S78"/>
    <mergeCell ref="Q79:S79"/>
    <mergeCell ref="Q80:S80"/>
    <mergeCell ref="Q81:S81"/>
    <mergeCell ref="Q82:S82"/>
    <mergeCell ref="Q83:S83"/>
    <mergeCell ref="Q84:S84"/>
    <mergeCell ref="Q85:S85"/>
    <mergeCell ref="Q86:S86"/>
    <mergeCell ref="Q87:S87"/>
    <mergeCell ref="Q88:S88"/>
    <mergeCell ref="Q89:S89"/>
    <mergeCell ref="Q90:S90"/>
    <mergeCell ref="Q91:S91"/>
    <mergeCell ref="Q92:S92"/>
    <mergeCell ref="Q93:S93"/>
    <mergeCell ref="Q94:S94"/>
    <mergeCell ref="Q95:S95"/>
    <mergeCell ref="Q96:S96"/>
    <mergeCell ref="Q97:S97"/>
    <mergeCell ref="Q98:S98"/>
    <mergeCell ref="Q99:S99"/>
    <mergeCell ref="Q100:S100"/>
    <mergeCell ref="Q101:S101"/>
    <mergeCell ref="Q102:S102"/>
    <mergeCell ref="Q103:S103"/>
    <mergeCell ref="Q104:S104"/>
    <mergeCell ref="Q105:S105"/>
    <mergeCell ref="Q121:S121"/>
    <mergeCell ref="H122:I122"/>
    <mergeCell ref="Q122:S122"/>
    <mergeCell ref="H123:I123"/>
    <mergeCell ref="Q123:S123"/>
    <mergeCell ref="H124:I124"/>
    <mergeCell ref="Q124:S124"/>
    <mergeCell ref="Q125:S125"/>
    <mergeCell ref="H126:I126"/>
    <mergeCell ref="Q126:S126"/>
    <mergeCell ref="H127:I127"/>
    <mergeCell ref="Q127:S127"/>
    <mergeCell ref="H128:I128"/>
    <mergeCell ref="Q128:S128"/>
    <mergeCell ref="H129:I129"/>
    <mergeCell ref="Q129:S129"/>
    <mergeCell ref="Q130:S130"/>
    <mergeCell ref="Q131:S131"/>
    <mergeCell ref="H132:I132"/>
    <mergeCell ref="Q132:S132"/>
    <mergeCell ref="H133:I133"/>
    <mergeCell ref="Q133:S133"/>
    <mergeCell ref="H134:I134"/>
    <mergeCell ref="Q134:S134"/>
    <mergeCell ref="H135:I135"/>
    <mergeCell ref="Q135:S135"/>
    <mergeCell ref="Q136:S136"/>
    <mergeCell ref="H137:I137"/>
    <mergeCell ref="Q137:S137"/>
    <mergeCell ref="H138:I138"/>
    <mergeCell ref="Q138:S138"/>
    <mergeCell ref="H139:I139"/>
    <mergeCell ref="Q139:S139"/>
    <mergeCell ref="H140:I140"/>
    <mergeCell ref="Q140:S140"/>
    <mergeCell ref="Q141:S141"/>
    <mergeCell ref="H142:I142"/>
    <mergeCell ref="Q142:S142"/>
    <mergeCell ref="H143:I143"/>
    <mergeCell ref="Q143:S143"/>
    <mergeCell ref="H144:I144"/>
    <mergeCell ref="Q144:S144"/>
    <mergeCell ref="H145:I145"/>
    <mergeCell ref="Q145:S145"/>
    <mergeCell ref="Q146:S146"/>
    <mergeCell ref="H147:I147"/>
    <mergeCell ref="Q147:S147"/>
    <mergeCell ref="H148:I148"/>
    <mergeCell ref="Q148:S148"/>
    <mergeCell ref="H149:I149"/>
    <mergeCell ref="Q149:S149"/>
    <mergeCell ref="H150:I150"/>
    <mergeCell ref="Q150:S150"/>
    <mergeCell ref="H146:I146"/>
    <mergeCell ref="Q151:S151"/>
    <mergeCell ref="H152:I152"/>
    <mergeCell ref="Q152:S152"/>
    <mergeCell ref="H153:I153"/>
    <mergeCell ref="Q153:S153"/>
    <mergeCell ref="H154:I154"/>
    <mergeCell ref="Q154:S154"/>
    <mergeCell ref="H155:I155"/>
    <mergeCell ref="Q155:S155"/>
    <mergeCell ref="H151:I151"/>
    <mergeCell ref="Q156:S156"/>
    <mergeCell ref="H157:I157"/>
    <mergeCell ref="Q157:S157"/>
    <mergeCell ref="H158:I158"/>
    <mergeCell ref="Q158:S158"/>
    <mergeCell ref="H159:I159"/>
    <mergeCell ref="Q159:S159"/>
    <mergeCell ref="H160:I160"/>
    <mergeCell ref="Q160:S160"/>
    <mergeCell ref="H156:I156"/>
    <mergeCell ref="Q161:S161"/>
    <mergeCell ref="H162:I162"/>
    <mergeCell ref="Q162:S162"/>
    <mergeCell ref="H163:I163"/>
    <mergeCell ref="Q163:S163"/>
    <mergeCell ref="H164:I164"/>
    <mergeCell ref="Q164:S164"/>
    <mergeCell ref="H165:I165"/>
    <mergeCell ref="Q165:S165"/>
    <mergeCell ref="H161:I161"/>
    <mergeCell ref="Q166:S166"/>
    <mergeCell ref="H167:I167"/>
    <mergeCell ref="Q167:S167"/>
    <mergeCell ref="H168:I168"/>
    <mergeCell ref="Q168:S168"/>
    <mergeCell ref="H169:I169"/>
    <mergeCell ref="Q169:S169"/>
    <mergeCell ref="H170:I170"/>
    <mergeCell ref="Q170:S170"/>
    <mergeCell ref="H166:I166"/>
    <mergeCell ref="Q171:S171"/>
    <mergeCell ref="H172:I172"/>
    <mergeCell ref="Q172:S172"/>
    <mergeCell ref="H173:I173"/>
    <mergeCell ref="Q173:S173"/>
    <mergeCell ref="H174:I174"/>
    <mergeCell ref="Q174:S174"/>
    <mergeCell ref="H175:I175"/>
    <mergeCell ref="Q175:S175"/>
    <mergeCell ref="H171:I171"/>
    <mergeCell ref="Q176:S176"/>
    <mergeCell ref="H177:I177"/>
    <mergeCell ref="Q177:S177"/>
    <mergeCell ref="H178:I178"/>
    <mergeCell ref="Q178:S178"/>
    <mergeCell ref="H179:I179"/>
    <mergeCell ref="Q179:S179"/>
    <mergeCell ref="H180:I180"/>
    <mergeCell ref="Q180:S180"/>
    <mergeCell ref="H176:I176"/>
    <mergeCell ref="Q181:S181"/>
    <mergeCell ref="H182:I182"/>
    <mergeCell ref="Q182:S182"/>
    <mergeCell ref="H183:I183"/>
    <mergeCell ref="Q183:S183"/>
    <mergeCell ref="H184:I184"/>
    <mergeCell ref="Q184:S184"/>
    <mergeCell ref="H185:I185"/>
    <mergeCell ref="Q185:S185"/>
    <mergeCell ref="H181:I181"/>
    <mergeCell ref="Q186:S186"/>
    <mergeCell ref="H187:I187"/>
    <mergeCell ref="Q187:S187"/>
    <mergeCell ref="H188:I188"/>
    <mergeCell ref="Q188:S188"/>
    <mergeCell ref="H189:I189"/>
    <mergeCell ref="Q189:S189"/>
    <mergeCell ref="H190:I190"/>
    <mergeCell ref="Q190:S190"/>
    <mergeCell ref="H186:I186"/>
    <mergeCell ref="Q191:S191"/>
    <mergeCell ref="H192:I192"/>
    <mergeCell ref="Q192:S192"/>
    <mergeCell ref="H193:I193"/>
    <mergeCell ref="Q193:S193"/>
    <mergeCell ref="H194:I194"/>
    <mergeCell ref="Q194:S194"/>
    <mergeCell ref="H195:I195"/>
    <mergeCell ref="Q195:S195"/>
    <mergeCell ref="H191:I191"/>
    <mergeCell ref="Q203:S203"/>
    <mergeCell ref="H204:I204"/>
    <mergeCell ref="Q204:S204"/>
    <mergeCell ref="H205:I205"/>
    <mergeCell ref="Q205:S205"/>
    <mergeCell ref="Q196:S196"/>
    <mergeCell ref="H197:I197"/>
    <mergeCell ref="Q197:S197"/>
    <mergeCell ref="H198:I198"/>
    <mergeCell ref="Q198:S198"/>
    <mergeCell ref="H199:I199"/>
    <mergeCell ref="Q199:S199"/>
    <mergeCell ref="H200:I200"/>
    <mergeCell ref="Q200:S200"/>
    <mergeCell ref="H196:I196"/>
    <mergeCell ref="H201:I201"/>
    <mergeCell ref="I226:J226"/>
    <mergeCell ref="A8:H8"/>
    <mergeCell ref="Q211:S211"/>
    <mergeCell ref="H212:I212"/>
    <mergeCell ref="Q212:S212"/>
    <mergeCell ref="H213:I213"/>
    <mergeCell ref="Q213:S213"/>
    <mergeCell ref="H214:I214"/>
    <mergeCell ref="Q214:S214"/>
    <mergeCell ref="H215:I215"/>
    <mergeCell ref="Q215:S215"/>
    <mergeCell ref="Q206:S206"/>
    <mergeCell ref="H207:I207"/>
    <mergeCell ref="Q207:S207"/>
    <mergeCell ref="H208:I208"/>
    <mergeCell ref="Q208:S208"/>
    <mergeCell ref="H209:I209"/>
    <mergeCell ref="Q209:S209"/>
    <mergeCell ref="H210:I210"/>
    <mergeCell ref="Q210:S210"/>
    <mergeCell ref="Q201:S201"/>
    <mergeCell ref="H202:I202"/>
    <mergeCell ref="Q202:S202"/>
    <mergeCell ref="H203:I203"/>
  </mergeCells>
  <conditionalFormatting sqref="A122:H220">
    <cfRule type="expression" dxfId="33" priority="1">
      <formula>MOD(ROW(),2)=0</formula>
    </cfRule>
  </conditionalFormatting>
  <conditionalFormatting sqref="B10:C99 A10:A108 C108:D108">
    <cfRule type="expression" dxfId="32" priority="5">
      <formula>MOD(ROW(),2)=0</formula>
    </cfRule>
  </conditionalFormatting>
  <conditionalFormatting sqref="C100:C107">
    <cfRule type="expression" dxfId="31" priority="3">
      <formula>MOD(ROW(),2)=0</formula>
    </cfRule>
  </conditionalFormatting>
  <conditionalFormatting sqref="D10:D107 B100:B108">
    <cfRule type="expression" dxfId="30" priority="4">
      <formula>MOD(ROW(),2)=0</formula>
    </cfRule>
  </conditionalFormatting>
  <conditionalFormatting sqref="E10:J108 J122:J220">
    <cfRule type="expression" dxfId="29" priority="2">
      <formula>MOD(ROW(),2)=0</formula>
    </cfRule>
  </conditionalFormatting>
  <dataValidations xWindow="1492" yWindow="907" count="18">
    <dataValidation type="list" allowBlank="1" showInputMessage="1" showErrorMessage="1" promptTitle="Subsistance costs (overseas)" prompt="Select the appropriate expenditure incurred and paid in Euro." sqref="J10:J108" xr:uid="{C1CA7122-0C5F-44AC-9289-790DCFFFF1AE}">
      <formula1>"60, 200, 260"</formula1>
    </dataValidation>
    <dataValidation type="list" allowBlank="1" showInputMessage="1" showErrorMessage="1" promptTitle="Subsistance costs (overseas)" prompt="Select the appropriate expenditure incurred and paid in Euro." sqref="J122:J220" xr:uid="{CAB68A9D-FF87-491C-9662-B08E088B103C}">
      <formula1>"60, 150, 210"</formula1>
    </dataValidation>
    <dataValidation allowBlank="1" showInputMessage="1" showErrorMessage="1" promptTitle="Journey Description" prompt="Provide the starting point, midpoint (if applicable) end point and reason for your journey e.g. Office HQ to Enterprise Ireland HQ, dublin to attend seminar X. " sqref="C121" xr:uid="{58909BBA-9E5C-4183-A790-0F85E80916BE}"/>
    <dataValidation allowBlank="1" showInputMessage="1" showErrorMessage="1" prompt="Insert the the expenditure incurred and paid by the grantee company." sqref="E10:E108" xr:uid="{2B9CA08E-E012-4FC7-A0C8-8049DD74EB79}"/>
    <dataValidation type="list" allowBlank="1" showInputMessage="1" showErrorMessage="1" sqref="D10:D108" xr:uid="{C8362836-2B5A-47ED-A13A-8A94450A0547}">
      <formula1>"Select, Flight, Ferry, Rail, Car Hire"</formula1>
    </dataValidation>
    <dataValidation allowBlank="1" showInputMessage="1" showErrorMessage="1" prompt="For each employee listed we will require 1) a payslip relating to the period of the claim and 2) a proof of payment i.e. bank statement." sqref="B10:B108 B122:B220" xr:uid="{DB6B2CAD-8B02-4C1E-9CB4-4482695CCD00}"/>
    <dataValidation allowBlank="1" showInputMessage="1" showErrorMessage="1" promptTitle="Subsistence Calculation" sqref="J121 J9" xr:uid="{AE96E166-E9CE-4D3D-9777-3E7FA872068E}"/>
    <dataValidation allowBlank="1" showInputMessage="1" showErrorMessage="1" promptTitle="Arrival Time" prompt="The time of arrival back in Ireland e.g. 21:30:00" sqref="I9" xr:uid="{6069F382-D72C-4246-9C70-D61E6DF230B1}"/>
    <dataValidation allowBlank="1" showInputMessage="1" showErrorMessage="1" promptTitle="Departure Date" prompt="The date of Departure from Ireland e.g. 12/07/2024" sqref="F9 F121" xr:uid="{0C79D752-2D28-474E-8AB3-C5CCB82A2B11}"/>
    <dataValidation allowBlank="1" showInputMessage="1" showErrorMessage="1" promptTitle="Departure Time" prompt="The time of departure from Ireland on 24 hour clock  e.g 13:00:00" sqref="G9" xr:uid="{190DEB79-E5B8-4AD3-9800-45105A7EC312}"/>
    <dataValidation allowBlank="1" showInputMessage="1" showErrorMessage="1" promptTitle="Date of Arrival" prompt="The date of arrival back in Ireland e.g. 15/07/2024" sqref="H9 G121" xr:uid="{DCCD6158-58AC-450E-8B51-9F71AC13C903}"/>
    <dataValidation allowBlank="1" showInputMessage="1" showErrorMessage="1" prompt="This Item Number and document Type should be written on all supporting documents for cross referencing purposes." sqref="A10:A108 A122:A220" xr:uid="{59E99344-EF6B-4217-94DD-24288DA24EDE}"/>
    <dataValidation allowBlank="1" showInputMessage="1" showErrorMessage="1" prompt="Insert unique client identifier to cross reference attached document" sqref="A109:A110 A221:A224" xr:uid="{4E921A8A-F0ED-4C6F-A178-23EC23F9C59D}"/>
    <dataValidation type="list" allowBlank="1" showInputMessage="1" showErrorMessage="1" promptTitle="Travel Type" prompt="Select travel type from the drop down list e.g Car Hire" sqref="D9" xr:uid="{0512B51B-435F-42BB-A81B-C4CE26C80451}">
      <formula1>"Select, Flight, Ferry, Rail, Car Hire"</formula1>
    </dataValidation>
    <dataValidation allowBlank="1" showInputMessage="1" showErrorMessage="1" promptTitle="Item Number" prompt="This Item Number and document Type should be written on all supporting documents for cross referencing purposes." sqref="A121 A9" xr:uid="{DF1C9A83-66CD-49EB-911E-700BA4DA8AB5}"/>
    <dataValidation allowBlank="1" showInputMessage="1" showErrorMessage="1" promptTitle="Cost" prompt="Insert the the expenditure incurred and paid by the grantee company." sqref="E9 E121" xr:uid="{BABEE1E8-ABA3-428D-A686-64ECC0E0B83E}"/>
    <dataValidation allowBlank="1" showInputMessage="1" showErrorMessage="1" promptTitle="Employee Name" prompt="First Name &amp; Surname of grantee company employee e.g. John Smith" sqref="B121 B9" xr:uid="{9563ED92-06E2-49D9-ADCC-8B83E2675CBA}"/>
    <dataValidation allowBlank="1" showInputMessage="1" showErrorMessage="1" promptTitle="Journey Description" prompt="Provide the starting point, midpoint (if applicable) end point and reason for your journey e.g. Hollyhead to Harrow London to discuss Market opportunity with Engineering company." sqref="C9" xr:uid="{729576E2-A3A1-4978-A10F-53348E087DFF}"/>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ED2B-F8D5-40FE-AD5C-7C6F03FD44CF}">
  <sheetPr>
    <tabColor rgb="FFFFC000"/>
    <pageSetUpPr fitToPage="1"/>
  </sheetPr>
  <dimension ref="B1:S55"/>
  <sheetViews>
    <sheetView showGridLines="0" topLeftCell="A2" zoomScaleNormal="100" workbookViewId="0">
      <selection activeCell="F4" sqref="F4"/>
    </sheetView>
  </sheetViews>
  <sheetFormatPr defaultColWidth="9.140625" defaultRowHeight="15" x14ac:dyDescent="0.25"/>
  <cols>
    <col min="1" max="1" width="1.7109375" style="32" customWidth="1"/>
    <col min="2" max="2" width="7.7109375" style="120" customWidth="1"/>
    <col min="3" max="3" width="14.28515625" style="32" customWidth="1"/>
    <col min="4" max="5" width="13.85546875" style="120" customWidth="1"/>
    <col min="6" max="6" width="30.28515625" style="32" customWidth="1"/>
    <col min="7" max="7" width="20.28515625" style="120" customWidth="1"/>
    <col min="8" max="8" width="15.7109375" style="32" customWidth="1"/>
    <col min="9" max="9" width="14.28515625" style="32" customWidth="1"/>
    <col min="10" max="10" width="8.42578125" style="32" customWidth="1"/>
    <col min="11" max="12" width="2.7109375" style="32" customWidth="1"/>
    <col min="13" max="13" width="6.42578125" style="32" customWidth="1"/>
    <col min="14" max="14" width="18.28515625" style="32" customWidth="1"/>
    <col min="15" max="15" width="19.28515625" style="32" customWidth="1"/>
    <col min="16" max="16" width="20.140625" style="32" customWidth="1"/>
    <col min="17" max="19" width="20.7109375" style="32" customWidth="1"/>
    <col min="20" max="16384" width="9.140625" style="32"/>
  </cols>
  <sheetData>
    <row r="1" spans="2:18" ht="215.25" customHeight="1" x14ac:dyDescent="0.25">
      <c r="K1" s="462"/>
    </row>
    <row r="2" spans="2:18" ht="19.899999999999999" customHeight="1" x14ac:dyDescent="0.25">
      <c r="C2" s="655" t="s">
        <v>92</v>
      </c>
      <c r="D2" s="656"/>
      <c r="E2" s="657"/>
      <c r="F2" s="653" t="str">
        <f>IF('Claim Summary'!$C$5&lt;&gt;"",'Claim Summary'!$C$5,"")</f>
        <v/>
      </c>
      <c r="G2" s="654"/>
      <c r="K2" s="462"/>
    </row>
    <row r="3" spans="2:18" ht="19.899999999999999" customHeight="1" x14ac:dyDescent="0.25">
      <c r="C3" s="655" t="s">
        <v>93</v>
      </c>
      <c r="D3" s="656"/>
      <c r="E3" s="657"/>
      <c r="F3" s="653" t="str">
        <f>IF('Claim Summary'!$C$10&lt;&gt;0,'Claim Summary'!$C$10,"")</f>
        <v/>
      </c>
      <c r="G3" s="654"/>
      <c r="H3" s="496" t="s">
        <v>257</v>
      </c>
      <c r="I3" s="653" t="str">
        <f>IF('Claim Summary'!$C$11&lt;&gt;0,'Claim Summary'!$C$11,"")</f>
        <v/>
      </c>
      <c r="J3" s="662"/>
      <c r="K3" s="660"/>
      <c r="L3" s="661"/>
    </row>
    <row r="4" spans="2:18" ht="15" customHeight="1" x14ac:dyDescent="0.25">
      <c r="C4" s="87"/>
      <c r="D4" s="88"/>
      <c r="E4" s="88"/>
      <c r="K4" s="462"/>
    </row>
    <row r="5" spans="2:18" ht="15" customHeight="1" x14ac:dyDescent="0.25">
      <c r="K5" s="462"/>
    </row>
    <row r="6" spans="2:18" s="204" customFormat="1" ht="25.15" customHeight="1" x14ac:dyDescent="0.25">
      <c r="B6" s="649" t="s">
        <v>155</v>
      </c>
      <c r="C6" s="649"/>
      <c r="D6" s="649"/>
      <c r="E6" s="649"/>
      <c r="F6" s="649"/>
      <c r="G6" s="649"/>
      <c r="H6" s="649"/>
      <c r="I6" s="649"/>
      <c r="K6" s="205"/>
      <c r="L6" s="121"/>
      <c r="N6" s="658" t="s">
        <v>114</v>
      </c>
      <c r="O6" s="658"/>
      <c r="P6" s="658"/>
      <c r="Q6" s="658"/>
      <c r="R6" s="659"/>
    </row>
    <row r="7" spans="2:18" s="206" customFormat="1" ht="15.75" customHeight="1" x14ac:dyDescent="0.25">
      <c r="B7" s="650" t="s">
        <v>156</v>
      </c>
      <c r="C7" s="650"/>
      <c r="D7" s="650"/>
      <c r="E7" s="650"/>
      <c r="F7" s="650"/>
      <c r="G7" s="650"/>
      <c r="H7" s="650"/>
      <c r="I7" s="650"/>
      <c r="K7" s="208"/>
      <c r="L7" s="207"/>
    </row>
    <row r="8" spans="2:18" s="206" customFormat="1" ht="15.75" customHeight="1" x14ac:dyDescent="0.25">
      <c r="B8" s="650" t="s">
        <v>116</v>
      </c>
      <c r="C8" s="650"/>
      <c r="D8" s="650"/>
      <c r="E8" s="650"/>
      <c r="F8" s="650"/>
      <c r="G8" s="650"/>
      <c r="H8" s="650"/>
      <c r="I8" s="650"/>
      <c r="K8" s="208"/>
      <c r="L8" s="207"/>
    </row>
    <row r="9" spans="2:18" s="206" customFormat="1" ht="25.15" customHeight="1" x14ac:dyDescent="0.25">
      <c r="B9" s="663" t="s">
        <v>157</v>
      </c>
      <c r="C9" s="663"/>
      <c r="D9" s="663"/>
      <c r="E9" s="663"/>
      <c r="F9" s="663"/>
      <c r="G9" s="663"/>
      <c r="H9" s="663"/>
      <c r="I9" s="663"/>
      <c r="K9" s="208"/>
      <c r="L9" s="207"/>
    </row>
    <row r="10" spans="2:18" ht="48.75" customHeight="1" x14ac:dyDescent="0.25">
      <c r="B10" s="168" t="s">
        <v>83</v>
      </c>
      <c r="C10" s="274" t="s">
        <v>223</v>
      </c>
      <c r="D10" s="666" t="s">
        <v>158</v>
      </c>
      <c r="E10" s="667"/>
      <c r="F10" s="372" t="s">
        <v>159</v>
      </c>
      <c r="G10" s="337" t="s">
        <v>9</v>
      </c>
      <c r="H10" s="338" t="s">
        <v>10</v>
      </c>
      <c r="I10" s="337" t="s">
        <v>160</v>
      </c>
      <c r="K10" s="209"/>
      <c r="L10" s="118"/>
      <c r="N10" s="178" t="s">
        <v>227</v>
      </c>
      <c r="O10" s="178" t="s">
        <v>161</v>
      </c>
      <c r="P10" s="178" t="s">
        <v>123</v>
      </c>
      <c r="Q10" s="664" t="s">
        <v>121</v>
      </c>
      <c r="R10" s="665"/>
    </row>
    <row r="11" spans="2:18" x14ac:dyDescent="0.25">
      <c r="B11" s="449">
        <v>401</v>
      </c>
      <c r="C11" s="445"/>
      <c r="D11" s="668"/>
      <c r="E11" s="669"/>
      <c r="F11" s="370"/>
      <c r="G11" s="210"/>
      <c r="H11" s="211"/>
      <c r="I11" s="212">
        <v>0</v>
      </c>
      <c r="K11" s="213"/>
      <c r="L11" s="122"/>
      <c r="N11" s="185">
        <f t="shared" ref="N11:N20" si="0">I11</f>
        <v>0</v>
      </c>
      <c r="O11" s="186">
        <v>0</v>
      </c>
      <c r="P11" s="185">
        <f>N11-O11</f>
        <v>0</v>
      </c>
      <c r="Q11" s="651"/>
      <c r="R11" s="652"/>
    </row>
    <row r="12" spans="2:18" ht="15" customHeight="1" x14ac:dyDescent="0.25">
      <c r="B12" s="449">
        <v>402</v>
      </c>
      <c r="C12" s="445"/>
      <c r="D12" s="670"/>
      <c r="E12" s="671"/>
      <c r="F12" s="370"/>
      <c r="G12" s="210"/>
      <c r="H12" s="211"/>
      <c r="I12" s="212">
        <v>0</v>
      </c>
      <c r="K12" s="213"/>
      <c r="L12" s="122"/>
      <c r="N12" s="185">
        <f t="shared" si="0"/>
        <v>0</v>
      </c>
      <c r="O12" s="186">
        <v>0</v>
      </c>
      <c r="P12" s="185">
        <f t="shared" ref="P12:P20" si="1">N12-O12</f>
        <v>0</v>
      </c>
      <c r="Q12" s="651"/>
      <c r="R12" s="652"/>
    </row>
    <row r="13" spans="2:18" x14ac:dyDescent="0.25">
      <c r="B13" s="449">
        <v>403</v>
      </c>
      <c r="C13" s="445"/>
      <c r="D13" s="668"/>
      <c r="E13" s="669"/>
      <c r="F13" s="370"/>
      <c r="G13" s="210"/>
      <c r="H13" s="211"/>
      <c r="I13" s="212">
        <v>0</v>
      </c>
      <c r="K13" s="213"/>
      <c r="L13" s="122"/>
      <c r="N13" s="185">
        <f t="shared" si="0"/>
        <v>0</v>
      </c>
      <c r="O13" s="186">
        <v>0</v>
      </c>
      <c r="P13" s="185">
        <f t="shared" si="1"/>
        <v>0</v>
      </c>
      <c r="Q13" s="651"/>
      <c r="R13" s="652"/>
    </row>
    <row r="14" spans="2:18" x14ac:dyDescent="0.25">
      <c r="B14" s="449">
        <v>404</v>
      </c>
      <c r="C14" s="445"/>
      <c r="D14" s="670"/>
      <c r="E14" s="671"/>
      <c r="F14" s="370"/>
      <c r="G14" s="210"/>
      <c r="H14" s="211"/>
      <c r="I14" s="212">
        <v>0</v>
      </c>
      <c r="K14" s="213"/>
      <c r="L14" s="122"/>
      <c r="N14" s="185">
        <f t="shared" si="0"/>
        <v>0</v>
      </c>
      <c r="O14" s="186">
        <v>0</v>
      </c>
      <c r="P14" s="185">
        <f t="shared" si="1"/>
        <v>0</v>
      </c>
      <c r="Q14" s="651"/>
      <c r="R14" s="652"/>
    </row>
    <row r="15" spans="2:18" x14ac:dyDescent="0.25">
      <c r="B15" s="449">
        <v>405</v>
      </c>
      <c r="C15" s="445"/>
      <c r="D15" s="668"/>
      <c r="E15" s="669"/>
      <c r="F15" s="370"/>
      <c r="G15" s="210"/>
      <c r="H15" s="211"/>
      <c r="I15" s="212">
        <v>0</v>
      </c>
      <c r="J15" s="214"/>
      <c r="K15" s="213"/>
      <c r="L15" s="122"/>
      <c r="N15" s="185">
        <f t="shared" si="0"/>
        <v>0</v>
      </c>
      <c r="O15" s="186">
        <v>0</v>
      </c>
      <c r="P15" s="185">
        <f t="shared" si="1"/>
        <v>0</v>
      </c>
      <c r="Q15" s="651"/>
      <c r="R15" s="652"/>
    </row>
    <row r="16" spans="2:18" x14ac:dyDescent="0.25">
      <c r="B16" s="449">
        <v>406</v>
      </c>
      <c r="C16" s="445"/>
      <c r="D16" s="670"/>
      <c r="E16" s="671"/>
      <c r="F16" s="370"/>
      <c r="G16" s="210"/>
      <c r="H16" s="211"/>
      <c r="I16" s="212">
        <v>0</v>
      </c>
      <c r="J16" s="214"/>
      <c r="K16" s="213"/>
      <c r="L16" s="122"/>
      <c r="N16" s="185">
        <f t="shared" si="0"/>
        <v>0</v>
      </c>
      <c r="O16" s="186">
        <v>0</v>
      </c>
      <c r="P16" s="185">
        <f t="shared" si="1"/>
        <v>0</v>
      </c>
      <c r="Q16" s="651"/>
      <c r="R16" s="652"/>
    </row>
    <row r="17" spans="2:18" x14ac:dyDescent="0.25">
      <c r="B17" s="449">
        <v>407</v>
      </c>
      <c r="C17" s="445"/>
      <c r="D17" s="668"/>
      <c r="E17" s="669"/>
      <c r="F17" s="370"/>
      <c r="G17" s="210"/>
      <c r="H17" s="211"/>
      <c r="I17" s="212">
        <v>0</v>
      </c>
      <c r="K17" s="213"/>
      <c r="L17" s="122"/>
      <c r="N17" s="185">
        <f t="shared" si="0"/>
        <v>0</v>
      </c>
      <c r="O17" s="186">
        <v>0</v>
      </c>
      <c r="P17" s="185">
        <f t="shared" si="1"/>
        <v>0</v>
      </c>
      <c r="Q17" s="651"/>
      <c r="R17" s="652"/>
    </row>
    <row r="18" spans="2:18" x14ac:dyDescent="0.25">
      <c r="B18" s="449">
        <v>408</v>
      </c>
      <c r="C18" s="445"/>
      <c r="D18" s="670"/>
      <c r="E18" s="671"/>
      <c r="F18" s="370"/>
      <c r="G18" s="210"/>
      <c r="H18" s="211"/>
      <c r="I18" s="212">
        <v>0</v>
      </c>
      <c r="K18" s="213"/>
      <c r="L18" s="122"/>
      <c r="N18" s="185">
        <f t="shared" si="0"/>
        <v>0</v>
      </c>
      <c r="O18" s="186">
        <v>0</v>
      </c>
      <c r="P18" s="185">
        <f t="shared" si="1"/>
        <v>0</v>
      </c>
      <c r="Q18" s="651"/>
      <c r="R18" s="652"/>
    </row>
    <row r="19" spans="2:18" x14ac:dyDescent="0.25">
      <c r="B19" s="449">
        <v>409</v>
      </c>
      <c r="C19" s="445"/>
      <c r="D19" s="668"/>
      <c r="E19" s="669"/>
      <c r="F19" s="370"/>
      <c r="G19" s="210"/>
      <c r="H19" s="211"/>
      <c r="I19" s="212">
        <v>0</v>
      </c>
      <c r="K19" s="213"/>
      <c r="L19" s="122"/>
      <c r="N19" s="185">
        <f t="shared" si="0"/>
        <v>0</v>
      </c>
      <c r="O19" s="186">
        <v>0</v>
      </c>
      <c r="P19" s="185">
        <f t="shared" si="1"/>
        <v>0</v>
      </c>
      <c r="Q19" s="651"/>
      <c r="R19" s="652"/>
    </row>
    <row r="20" spans="2:18" x14ac:dyDescent="0.25">
      <c r="B20" s="449">
        <v>410</v>
      </c>
      <c r="C20" s="445"/>
      <c r="D20" s="670"/>
      <c r="E20" s="671"/>
      <c r="F20" s="370"/>
      <c r="G20" s="210"/>
      <c r="H20" s="211"/>
      <c r="I20" s="212">
        <v>0</v>
      </c>
      <c r="K20" s="213"/>
      <c r="L20" s="122"/>
      <c r="N20" s="185">
        <f t="shared" si="0"/>
        <v>0</v>
      </c>
      <c r="O20" s="186">
        <v>0</v>
      </c>
      <c r="P20" s="185">
        <f t="shared" si="1"/>
        <v>0</v>
      </c>
      <c r="Q20" s="651"/>
      <c r="R20" s="652"/>
    </row>
    <row r="21" spans="2:18" s="324" customFormat="1" x14ac:dyDescent="0.25">
      <c r="B21" s="120"/>
      <c r="K21" s="213"/>
      <c r="L21" s="122"/>
    </row>
    <row r="22" spans="2:18" ht="14.25" customHeight="1" x14ac:dyDescent="0.25">
      <c r="C22" s="324"/>
      <c r="D22" s="324"/>
      <c r="E22" s="324"/>
      <c r="F22" s="324"/>
      <c r="G22" s="324"/>
      <c r="H22" s="324"/>
      <c r="I22" s="324"/>
      <c r="K22" s="213"/>
      <c r="L22" s="122"/>
      <c r="M22" s="202" t="s">
        <v>130</v>
      </c>
      <c r="N22" s="203">
        <f>SUM(N11:N20)</f>
        <v>0</v>
      </c>
      <c r="O22" s="203">
        <f>SUM(O10:O20)</f>
        <v>0</v>
      </c>
      <c r="P22" s="203">
        <f>SUM(P11:P20)</f>
        <v>0</v>
      </c>
      <c r="Q22" s="324"/>
      <c r="R22" s="324"/>
    </row>
    <row r="23" spans="2:18" ht="34.9" customHeight="1" x14ac:dyDescent="0.25">
      <c r="B23" s="663" t="s">
        <v>162</v>
      </c>
      <c r="C23" s="663"/>
      <c r="D23" s="663"/>
      <c r="E23" s="663"/>
      <c r="F23" s="663"/>
      <c r="G23" s="663"/>
      <c r="H23" s="663"/>
      <c r="I23" s="663"/>
      <c r="K23" s="209"/>
      <c r="L23" s="118"/>
    </row>
    <row r="24" spans="2:18" ht="45" x14ac:dyDescent="0.25">
      <c r="B24" s="168" t="s">
        <v>83</v>
      </c>
      <c r="C24" s="274" t="s">
        <v>223</v>
      </c>
      <c r="D24" s="666" t="s">
        <v>163</v>
      </c>
      <c r="E24" s="674"/>
      <c r="F24" s="671"/>
      <c r="G24" s="337" t="s">
        <v>9</v>
      </c>
      <c r="H24" s="338" t="s">
        <v>10</v>
      </c>
      <c r="I24" s="337" t="s">
        <v>160</v>
      </c>
      <c r="K24" s="213"/>
      <c r="L24" s="122"/>
      <c r="N24" s="178" t="s">
        <v>227</v>
      </c>
      <c r="O24" s="178" t="s">
        <v>161</v>
      </c>
      <c r="P24" s="178" t="s">
        <v>123</v>
      </c>
      <c r="Q24" s="664" t="s">
        <v>121</v>
      </c>
      <c r="R24" s="665"/>
    </row>
    <row r="25" spans="2:18" x14ac:dyDescent="0.25">
      <c r="B25" s="449">
        <v>411</v>
      </c>
      <c r="C25" s="446"/>
      <c r="D25" s="672"/>
      <c r="E25" s="673"/>
      <c r="F25" s="669"/>
      <c r="G25" s="210"/>
      <c r="H25" s="211"/>
      <c r="I25" s="212">
        <v>0</v>
      </c>
      <c r="K25" s="213"/>
      <c r="L25" s="122"/>
      <c r="N25" s="185">
        <f t="shared" ref="N25:N34" si="2">I25</f>
        <v>0</v>
      </c>
      <c r="O25" s="186">
        <v>0</v>
      </c>
      <c r="P25" s="185">
        <f>N25-O25</f>
        <v>0</v>
      </c>
      <c r="Q25" s="651"/>
      <c r="R25" s="652"/>
    </row>
    <row r="26" spans="2:18" x14ac:dyDescent="0.25">
      <c r="B26" s="449">
        <v>412</v>
      </c>
      <c r="C26" s="445"/>
      <c r="D26" s="672"/>
      <c r="E26" s="673"/>
      <c r="F26" s="669"/>
      <c r="G26" s="210"/>
      <c r="H26" s="211"/>
      <c r="I26" s="212">
        <v>0</v>
      </c>
      <c r="K26" s="213"/>
      <c r="L26" s="122"/>
      <c r="N26" s="185">
        <f t="shared" si="2"/>
        <v>0</v>
      </c>
      <c r="O26" s="186">
        <v>0</v>
      </c>
      <c r="P26" s="185">
        <f t="shared" ref="P26:P34" si="3">N26-O26</f>
        <v>0</v>
      </c>
      <c r="Q26" s="651"/>
      <c r="R26" s="652"/>
    </row>
    <row r="27" spans="2:18" x14ac:dyDescent="0.25">
      <c r="B27" s="449">
        <v>413</v>
      </c>
      <c r="C27" s="445"/>
      <c r="D27" s="672"/>
      <c r="E27" s="673"/>
      <c r="F27" s="669"/>
      <c r="G27" s="210"/>
      <c r="H27" s="211"/>
      <c r="I27" s="212">
        <v>0</v>
      </c>
      <c r="K27" s="213"/>
      <c r="L27" s="122"/>
      <c r="N27" s="185">
        <f t="shared" si="2"/>
        <v>0</v>
      </c>
      <c r="O27" s="186">
        <v>0</v>
      </c>
      <c r="P27" s="185">
        <f t="shared" si="3"/>
        <v>0</v>
      </c>
      <c r="Q27" s="651"/>
      <c r="R27" s="652"/>
    </row>
    <row r="28" spans="2:18" x14ac:dyDescent="0.25">
      <c r="B28" s="449">
        <v>414</v>
      </c>
      <c r="C28" s="445"/>
      <c r="D28" s="672"/>
      <c r="E28" s="673"/>
      <c r="F28" s="669"/>
      <c r="G28" s="210"/>
      <c r="H28" s="211"/>
      <c r="I28" s="212">
        <v>0</v>
      </c>
      <c r="K28" s="213"/>
      <c r="L28" s="122"/>
      <c r="N28" s="185">
        <f t="shared" si="2"/>
        <v>0</v>
      </c>
      <c r="O28" s="186">
        <v>0</v>
      </c>
      <c r="P28" s="185">
        <f t="shared" si="3"/>
        <v>0</v>
      </c>
      <c r="Q28" s="651"/>
      <c r="R28" s="652"/>
    </row>
    <row r="29" spans="2:18" ht="15" customHeight="1" x14ac:dyDescent="0.25">
      <c r="B29" s="449">
        <v>415</v>
      </c>
      <c r="C29" s="445"/>
      <c r="D29" s="672"/>
      <c r="E29" s="673"/>
      <c r="F29" s="669"/>
      <c r="G29" s="210"/>
      <c r="H29" s="211"/>
      <c r="I29" s="212">
        <v>0</v>
      </c>
      <c r="J29" s="214"/>
      <c r="K29" s="213"/>
      <c r="L29" s="122"/>
      <c r="N29" s="185">
        <f t="shared" si="2"/>
        <v>0</v>
      </c>
      <c r="O29" s="186">
        <v>0</v>
      </c>
      <c r="P29" s="185">
        <f t="shared" si="3"/>
        <v>0</v>
      </c>
      <c r="Q29" s="651"/>
      <c r="R29" s="652"/>
    </row>
    <row r="30" spans="2:18" x14ac:dyDescent="0.25">
      <c r="B30" s="449">
        <v>416</v>
      </c>
      <c r="C30" s="445"/>
      <c r="D30" s="672"/>
      <c r="E30" s="673"/>
      <c r="F30" s="669"/>
      <c r="G30" s="210"/>
      <c r="H30" s="211"/>
      <c r="I30" s="212">
        <v>0</v>
      </c>
      <c r="K30" s="213"/>
      <c r="L30" s="122"/>
      <c r="N30" s="185">
        <f t="shared" si="2"/>
        <v>0</v>
      </c>
      <c r="O30" s="186">
        <v>0</v>
      </c>
      <c r="P30" s="185">
        <f t="shared" si="3"/>
        <v>0</v>
      </c>
      <c r="Q30" s="651"/>
      <c r="R30" s="652"/>
    </row>
    <row r="31" spans="2:18" x14ac:dyDescent="0.25">
      <c r="B31" s="449">
        <v>417</v>
      </c>
      <c r="C31" s="445"/>
      <c r="D31" s="672"/>
      <c r="E31" s="673"/>
      <c r="F31" s="669"/>
      <c r="G31" s="210"/>
      <c r="H31" s="211"/>
      <c r="I31" s="212">
        <v>0</v>
      </c>
      <c r="K31" s="213"/>
      <c r="L31" s="122"/>
      <c r="N31" s="185">
        <f t="shared" si="2"/>
        <v>0</v>
      </c>
      <c r="O31" s="186">
        <v>0</v>
      </c>
      <c r="P31" s="185">
        <f t="shared" si="3"/>
        <v>0</v>
      </c>
      <c r="Q31" s="651"/>
      <c r="R31" s="652"/>
    </row>
    <row r="32" spans="2:18" x14ac:dyDescent="0.25">
      <c r="B32" s="449">
        <v>418</v>
      </c>
      <c r="C32" s="445"/>
      <c r="D32" s="672"/>
      <c r="E32" s="673"/>
      <c r="F32" s="669"/>
      <c r="G32" s="210"/>
      <c r="H32" s="211"/>
      <c r="I32" s="212">
        <v>0</v>
      </c>
      <c r="K32" s="213"/>
      <c r="L32" s="122"/>
      <c r="N32" s="185">
        <f t="shared" si="2"/>
        <v>0</v>
      </c>
      <c r="O32" s="186">
        <v>0</v>
      </c>
      <c r="P32" s="185">
        <f t="shared" si="3"/>
        <v>0</v>
      </c>
      <c r="Q32" s="651"/>
      <c r="R32" s="652"/>
    </row>
    <row r="33" spans="2:18" x14ac:dyDescent="0.25">
      <c r="B33" s="449">
        <v>419</v>
      </c>
      <c r="C33" s="445"/>
      <c r="D33" s="672"/>
      <c r="E33" s="673"/>
      <c r="F33" s="669"/>
      <c r="G33" s="210"/>
      <c r="H33" s="211"/>
      <c r="I33" s="212">
        <v>0</v>
      </c>
      <c r="K33" s="213"/>
      <c r="L33" s="122"/>
      <c r="N33" s="185">
        <f t="shared" si="2"/>
        <v>0</v>
      </c>
      <c r="O33" s="186">
        <v>0</v>
      </c>
      <c r="P33" s="185">
        <f t="shared" si="3"/>
        <v>0</v>
      </c>
      <c r="Q33" s="651"/>
      <c r="R33" s="652"/>
    </row>
    <row r="34" spans="2:18" x14ac:dyDescent="0.25">
      <c r="B34" s="449">
        <v>420</v>
      </c>
      <c r="C34" s="445"/>
      <c r="D34" s="672"/>
      <c r="E34" s="673"/>
      <c r="F34" s="669"/>
      <c r="G34" s="210"/>
      <c r="H34" s="211"/>
      <c r="I34" s="212">
        <v>0</v>
      </c>
      <c r="K34" s="213"/>
      <c r="L34" s="122"/>
      <c r="N34" s="185">
        <f t="shared" si="2"/>
        <v>0</v>
      </c>
      <c r="O34" s="186">
        <v>0</v>
      </c>
      <c r="P34" s="185">
        <f t="shared" si="3"/>
        <v>0</v>
      </c>
      <c r="Q34" s="651"/>
      <c r="R34" s="652"/>
    </row>
    <row r="35" spans="2:18" s="324" customFormat="1" x14ac:dyDescent="0.25">
      <c r="B35" s="120"/>
      <c r="C35" s="366"/>
      <c r="D35" s="366"/>
      <c r="E35" s="366"/>
      <c r="F35" s="366"/>
      <c r="G35" s="366"/>
      <c r="H35" s="336"/>
      <c r="I35" s="336"/>
      <c r="K35" s="213"/>
      <c r="L35" s="122"/>
    </row>
    <row r="36" spans="2:18" s="324" customFormat="1" x14ac:dyDescent="0.25">
      <c r="B36" s="120"/>
      <c r="C36" s="366"/>
      <c r="D36" s="366"/>
      <c r="F36" s="336"/>
      <c r="G36" s="336"/>
      <c r="H36" s="336"/>
      <c r="I36" s="336"/>
      <c r="K36" s="213"/>
      <c r="L36" s="122"/>
      <c r="M36" s="202" t="s">
        <v>130</v>
      </c>
      <c r="N36" s="203">
        <f>SUM(N25:N34)</f>
        <v>0</v>
      </c>
      <c r="O36" s="203">
        <f>SUM(O25:O34)</f>
        <v>0</v>
      </c>
      <c r="P36" s="203">
        <f>SUM(P25:P34)</f>
        <v>0</v>
      </c>
    </row>
    <row r="37" spans="2:18" ht="15" customHeight="1" x14ac:dyDescent="0.25">
      <c r="C37" s="324"/>
      <c r="D37" s="324"/>
      <c r="E37" s="324"/>
      <c r="F37" s="324"/>
      <c r="G37" s="324"/>
      <c r="H37" s="324"/>
      <c r="I37" s="324"/>
      <c r="K37" s="213"/>
      <c r="L37" s="122"/>
      <c r="N37" s="324"/>
      <c r="O37" s="324"/>
      <c r="P37" s="324"/>
      <c r="Q37" s="324"/>
      <c r="R37" s="324"/>
    </row>
    <row r="38" spans="2:18" ht="54" customHeight="1" x14ac:dyDescent="0.25">
      <c r="B38" s="663" t="s">
        <v>164</v>
      </c>
      <c r="C38" s="663"/>
      <c r="D38" s="663"/>
      <c r="E38" s="663"/>
      <c r="F38" s="663"/>
      <c r="G38" s="663"/>
      <c r="H38" s="663"/>
      <c r="I38" s="663"/>
      <c r="K38" s="209"/>
      <c r="L38" s="118"/>
    </row>
    <row r="39" spans="2:18" ht="45" x14ac:dyDescent="0.25">
      <c r="B39" s="168" t="s">
        <v>83</v>
      </c>
      <c r="C39" s="274" t="s">
        <v>223</v>
      </c>
      <c r="D39" s="666" t="s">
        <v>163</v>
      </c>
      <c r="E39" s="674"/>
      <c r="F39" s="671"/>
      <c r="G39" s="200" t="s">
        <v>9</v>
      </c>
      <c r="H39" s="201" t="s">
        <v>10</v>
      </c>
      <c r="I39" s="200" t="s">
        <v>160</v>
      </c>
      <c r="K39" s="213"/>
      <c r="L39" s="122"/>
      <c r="N39" s="178" t="s">
        <v>227</v>
      </c>
      <c r="O39" s="178" t="s">
        <v>161</v>
      </c>
      <c r="P39" s="178" t="s">
        <v>123</v>
      </c>
      <c r="Q39" s="664" t="s">
        <v>121</v>
      </c>
      <c r="R39" s="665"/>
    </row>
    <row r="40" spans="2:18" x14ac:dyDescent="0.25">
      <c r="B40" s="449">
        <v>421</v>
      </c>
      <c r="C40" s="446"/>
      <c r="D40" s="672"/>
      <c r="E40" s="673"/>
      <c r="F40" s="669"/>
      <c r="G40" s="210"/>
      <c r="H40" s="211"/>
      <c r="I40" s="212">
        <v>0</v>
      </c>
      <c r="K40" s="213"/>
      <c r="L40" s="122"/>
      <c r="N40" s="185">
        <f t="shared" ref="N40:N49" si="4">I40</f>
        <v>0</v>
      </c>
      <c r="O40" s="186">
        <v>0</v>
      </c>
      <c r="P40" s="185">
        <f>N40-O40</f>
        <v>0</v>
      </c>
      <c r="Q40" s="651"/>
      <c r="R40" s="652"/>
    </row>
    <row r="41" spans="2:18" x14ac:dyDescent="0.25">
      <c r="B41" s="449">
        <v>422</v>
      </c>
      <c r="C41" s="445"/>
      <c r="D41" s="672"/>
      <c r="E41" s="673"/>
      <c r="F41" s="669"/>
      <c r="G41" s="210"/>
      <c r="H41" s="211"/>
      <c r="I41" s="212">
        <v>0</v>
      </c>
      <c r="K41" s="213"/>
      <c r="L41" s="122"/>
      <c r="N41" s="185">
        <f t="shared" si="4"/>
        <v>0</v>
      </c>
      <c r="O41" s="186">
        <v>0</v>
      </c>
      <c r="P41" s="185">
        <f t="shared" ref="P41:P49" si="5">N41-O41</f>
        <v>0</v>
      </c>
      <c r="Q41" s="651"/>
      <c r="R41" s="652"/>
    </row>
    <row r="42" spans="2:18" x14ac:dyDescent="0.25">
      <c r="B42" s="449">
        <v>423</v>
      </c>
      <c r="C42" s="445"/>
      <c r="D42" s="672"/>
      <c r="E42" s="673"/>
      <c r="F42" s="669"/>
      <c r="G42" s="210"/>
      <c r="H42" s="211"/>
      <c r="I42" s="212">
        <v>0</v>
      </c>
      <c r="K42" s="213"/>
      <c r="L42" s="122"/>
      <c r="N42" s="185">
        <f t="shared" si="4"/>
        <v>0</v>
      </c>
      <c r="O42" s="186">
        <v>0</v>
      </c>
      <c r="P42" s="185">
        <f t="shared" si="5"/>
        <v>0</v>
      </c>
      <c r="Q42" s="651"/>
      <c r="R42" s="652"/>
    </row>
    <row r="43" spans="2:18" x14ac:dyDescent="0.25">
      <c r="B43" s="449">
        <v>424</v>
      </c>
      <c r="C43" s="445"/>
      <c r="D43" s="672"/>
      <c r="E43" s="673"/>
      <c r="F43" s="669"/>
      <c r="G43" s="210"/>
      <c r="H43" s="211"/>
      <c r="I43" s="212">
        <v>0</v>
      </c>
      <c r="K43" s="213"/>
      <c r="L43" s="122"/>
      <c r="N43" s="185">
        <f t="shared" si="4"/>
        <v>0</v>
      </c>
      <c r="O43" s="186">
        <v>0</v>
      </c>
      <c r="P43" s="185">
        <f t="shared" si="5"/>
        <v>0</v>
      </c>
      <c r="Q43" s="651"/>
      <c r="R43" s="652"/>
    </row>
    <row r="44" spans="2:18" x14ac:dyDescent="0.25">
      <c r="B44" s="449">
        <v>425</v>
      </c>
      <c r="C44" s="445"/>
      <c r="D44" s="672"/>
      <c r="E44" s="673"/>
      <c r="F44" s="669"/>
      <c r="G44" s="210"/>
      <c r="H44" s="211"/>
      <c r="I44" s="212">
        <v>0</v>
      </c>
      <c r="J44" s="214"/>
      <c r="K44" s="213"/>
      <c r="L44" s="122"/>
      <c r="N44" s="185">
        <f t="shared" si="4"/>
        <v>0</v>
      </c>
      <c r="O44" s="186">
        <v>0</v>
      </c>
      <c r="P44" s="185">
        <f t="shared" si="5"/>
        <v>0</v>
      </c>
      <c r="Q44" s="651"/>
      <c r="R44" s="652"/>
    </row>
    <row r="45" spans="2:18" x14ac:dyDescent="0.25">
      <c r="B45" s="449">
        <v>426</v>
      </c>
      <c r="C45" s="445"/>
      <c r="D45" s="672"/>
      <c r="E45" s="673"/>
      <c r="F45" s="669"/>
      <c r="G45" s="210"/>
      <c r="H45" s="211"/>
      <c r="I45" s="212">
        <v>0</v>
      </c>
      <c r="K45" s="213"/>
      <c r="L45" s="122"/>
      <c r="N45" s="185">
        <f t="shared" si="4"/>
        <v>0</v>
      </c>
      <c r="O45" s="186">
        <v>0</v>
      </c>
      <c r="P45" s="185">
        <f t="shared" si="5"/>
        <v>0</v>
      </c>
      <c r="Q45" s="651"/>
      <c r="R45" s="652"/>
    </row>
    <row r="46" spans="2:18" x14ac:dyDescent="0.25">
      <c r="B46" s="449">
        <v>427</v>
      </c>
      <c r="C46" s="445"/>
      <c r="D46" s="672"/>
      <c r="E46" s="673"/>
      <c r="F46" s="669"/>
      <c r="G46" s="210"/>
      <c r="H46" s="211"/>
      <c r="I46" s="212">
        <v>0</v>
      </c>
      <c r="K46" s="213"/>
      <c r="L46" s="122"/>
      <c r="N46" s="185">
        <f t="shared" si="4"/>
        <v>0</v>
      </c>
      <c r="O46" s="186">
        <v>0</v>
      </c>
      <c r="P46" s="185">
        <f t="shared" si="5"/>
        <v>0</v>
      </c>
      <c r="Q46" s="651"/>
      <c r="R46" s="652"/>
    </row>
    <row r="47" spans="2:18" x14ac:dyDescent="0.25">
      <c r="B47" s="449">
        <v>428</v>
      </c>
      <c r="C47" s="445"/>
      <c r="D47" s="672"/>
      <c r="E47" s="673"/>
      <c r="F47" s="669"/>
      <c r="G47" s="210"/>
      <c r="H47" s="211"/>
      <c r="I47" s="212">
        <v>0</v>
      </c>
      <c r="K47" s="213"/>
      <c r="L47" s="122"/>
      <c r="N47" s="185">
        <f t="shared" si="4"/>
        <v>0</v>
      </c>
      <c r="O47" s="186">
        <v>0</v>
      </c>
      <c r="P47" s="185">
        <f t="shared" si="5"/>
        <v>0</v>
      </c>
      <c r="Q47" s="651"/>
      <c r="R47" s="652"/>
    </row>
    <row r="48" spans="2:18" x14ac:dyDescent="0.25">
      <c r="B48" s="449">
        <v>429</v>
      </c>
      <c r="C48" s="445"/>
      <c r="D48" s="672"/>
      <c r="E48" s="673"/>
      <c r="F48" s="669"/>
      <c r="G48" s="210"/>
      <c r="H48" s="211"/>
      <c r="I48" s="212">
        <v>0</v>
      </c>
      <c r="K48" s="213"/>
      <c r="L48" s="122"/>
      <c r="N48" s="185">
        <f t="shared" si="4"/>
        <v>0</v>
      </c>
      <c r="O48" s="186">
        <v>0</v>
      </c>
      <c r="P48" s="185">
        <f t="shared" si="5"/>
        <v>0</v>
      </c>
      <c r="Q48" s="651"/>
      <c r="R48" s="652"/>
    </row>
    <row r="49" spans="2:19" x14ac:dyDescent="0.25">
      <c r="B49" s="449">
        <v>430</v>
      </c>
      <c r="C49" s="445"/>
      <c r="D49" s="672"/>
      <c r="E49" s="673"/>
      <c r="F49" s="669"/>
      <c r="G49" s="210"/>
      <c r="H49" s="211"/>
      <c r="I49" s="212">
        <v>0</v>
      </c>
      <c r="K49" s="213"/>
      <c r="L49" s="122"/>
      <c r="N49" s="185">
        <f t="shared" si="4"/>
        <v>0</v>
      </c>
      <c r="O49" s="186">
        <v>0</v>
      </c>
      <c r="P49" s="185">
        <f t="shared" si="5"/>
        <v>0</v>
      </c>
      <c r="Q49" s="651"/>
      <c r="R49" s="652"/>
    </row>
    <row r="50" spans="2:19" x14ac:dyDescent="0.25">
      <c r="B50" s="450"/>
      <c r="F50" s="215"/>
      <c r="H50" s="216"/>
      <c r="I50" s="217"/>
      <c r="K50" s="199"/>
      <c r="M50" s="324"/>
      <c r="N50" s="324"/>
      <c r="O50" s="324"/>
      <c r="P50" s="324"/>
      <c r="Q50" s="324"/>
      <c r="R50" s="324"/>
      <c r="S50" s="324"/>
    </row>
    <row r="51" spans="2:19" x14ac:dyDescent="0.25">
      <c r="H51" s="218" t="s">
        <v>130</v>
      </c>
      <c r="I51" s="219">
        <f>SUM(I11:I20)+SUM(I25:I34)+SUM(I40:I49)</f>
        <v>0</v>
      </c>
      <c r="K51" s="221"/>
      <c r="L51" s="220"/>
      <c r="M51" s="202" t="s">
        <v>130</v>
      </c>
      <c r="N51" s="203">
        <f>SUM(N40:N49)</f>
        <v>0</v>
      </c>
      <c r="O51" s="203">
        <f>SUM(O40:O49)</f>
        <v>0</v>
      </c>
      <c r="P51" s="203">
        <f>SUM(P40:P49)</f>
        <v>0</v>
      </c>
      <c r="Q51" s="324"/>
      <c r="R51" s="324"/>
      <c r="S51" s="324"/>
    </row>
    <row r="52" spans="2:19" s="324" customFormat="1" x14ac:dyDescent="0.25">
      <c r="B52" s="120"/>
      <c r="D52" s="120"/>
      <c r="E52" s="120"/>
      <c r="G52" s="120"/>
      <c r="H52" s="218"/>
      <c r="K52" s="221"/>
      <c r="L52" s="220"/>
      <c r="M52" s="202"/>
    </row>
    <row r="53" spans="2:19" ht="15" customHeight="1" x14ac:dyDescent="0.25">
      <c r="K53" s="199"/>
      <c r="M53" s="202"/>
      <c r="S53" s="324"/>
    </row>
    <row r="54" spans="2:19" x14ac:dyDescent="0.25">
      <c r="K54" s="199"/>
      <c r="M54" s="202" t="s">
        <v>130</v>
      </c>
      <c r="N54" s="203">
        <f>SUM(N22:N36:N51)</f>
        <v>0</v>
      </c>
      <c r="O54" s="203">
        <f>SUM(P22:P36:P51)</f>
        <v>0</v>
      </c>
      <c r="P54" s="203">
        <f>SUM(P22:P36:P51)</f>
        <v>0</v>
      </c>
      <c r="Q54" s="324"/>
      <c r="R54" s="324"/>
      <c r="S54" s="324"/>
    </row>
    <row r="55" spans="2:19" x14ac:dyDescent="0.25">
      <c r="Q55" s="324"/>
      <c r="R55" s="324"/>
      <c r="S55" s="324"/>
    </row>
  </sheetData>
  <mergeCells count="79">
    <mergeCell ref="D16:E16"/>
    <mergeCell ref="D17:E17"/>
    <mergeCell ref="D18:E18"/>
    <mergeCell ref="D19:E19"/>
    <mergeCell ref="D20:E20"/>
    <mergeCell ref="D46:F46"/>
    <mergeCell ref="B38:I38"/>
    <mergeCell ref="Q34:R34"/>
    <mergeCell ref="Q32:R32"/>
    <mergeCell ref="Q46:R46"/>
    <mergeCell ref="Q41:R41"/>
    <mergeCell ref="Q42:R42"/>
    <mergeCell ref="Q43:R43"/>
    <mergeCell ref="Q44:R44"/>
    <mergeCell ref="Q45:R45"/>
    <mergeCell ref="D41:F41"/>
    <mergeCell ref="D42:F42"/>
    <mergeCell ref="D43:F43"/>
    <mergeCell ref="D44:F44"/>
    <mergeCell ref="D45:F45"/>
    <mergeCell ref="Q33:R33"/>
    <mergeCell ref="Q48:R48"/>
    <mergeCell ref="Q49:R49"/>
    <mergeCell ref="D47:F47"/>
    <mergeCell ref="D48:F48"/>
    <mergeCell ref="D49:F49"/>
    <mergeCell ref="Q47:R47"/>
    <mergeCell ref="Q39:R39"/>
    <mergeCell ref="Q40:R40"/>
    <mergeCell ref="D32:F32"/>
    <mergeCell ref="D34:F34"/>
    <mergeCell ref="D33:F33"/>
    <mergeCell ref="D39:F39"/>
    <mergeCell ref="D40:F40"/>
    <mergeCell ref="Q30:R30"/>
    <mergeCell ref="Q31:R31"/>
    <mergeCell ref="Q28:R28"/>
    <mergeCell ref="Q29:R29"/>
    <mergeCell ref="D30:F30"/>
    <mergeCell ref="D29:F29"/>
    <mergeCell ref="D31:F31"/>
    <mergeCell ref="D28:F28"/>
    <mergeCell ref="Q26:R26"/>
    <mergeCell ref="Q27:R27"/>
    <mergeCell ref="B23:I23"/>
    <mergeCell ref="Q24:R24"/>
    <mergeCell ref="Q25:R25"/>
    <mergeCell ref="D27:F27"/>
    <mergeCell ref="D26:F26"/>
    <mergeCell ref="D24:F24"/>
    <mergeCell ref="D25:F25"/>
    <mergeCell ref="Q20:R20"/>
    <mergeCell ref="Q18:R18"/>
    <mergeCell ref="Q19:R19"/>
    <mergeCell ref="Q16:R16"/>
    <mergeCell ref="Q17:R17"/>
    <mergeCell ref="Q14:R14"/>
    <mergeCell ref="Q15:R15"/>
    <mergeCell ref="Q13:R13"/>
    <mergeCell ref="B9:I9"/>
    <mergeCell ref="Q10:R10"/>
    <mergeCell ref="Q11:R11"/>
    <mergeCell ref="D10:E10"/>
    <mergeCell ref="D11:E11"/>
    <mergeCell ref="D12:E12"/>
    <mergeCell ref="D13:E13"/>
    <mergeCell ref="D14:E14"/>
    <mergeCell ref="D15:E15"/>
    <mergeCell ref="B6:I6"/>
    <mergeCell ref="B7:I7"/>
    <mergeCell ref="B8:I8"/>
    <mergeCell ref="Q12:R12"/>
    <mergeCell ref="F2:G2"/>
    <mergeCell ref="F3:G3"/>
    <mergeCell ref="C2:E2"/>
    <mergeCell ref="C3:E3"/>
    <mergeCell ref="N6:R6"/>
    <mergeCell ref="K3:L3"/>
    <mergeCell ref="I3:J3"/>
  </mergeCells>
  <conditionalFormatting sqref="B11:C12 B11:B20 G11:I20">
    <cfRule type="expression" dxfId="28" priority="80">
      <formula>MOD(ROW(),2)=0</formula>
    </cfRule>
  </conditionalFormatting>
  <conditionalFormatting sqref="B40:C49">
    <cfRule type="expression" dxfId="27" priority="11">
      <formula>MOD(ROW(),2)=0</formula>
    </cfRule>
  </conditionalFormatting>
  <conditionalFormatting sqref="B25:D34">
    <cfRule type="expression" dxfId="26" priority="1">
      <formula>MOD(ROW(),2)=0</formula>
    </cfRule>
  </conditionalFormatting>
  <conditionalFormatting sqref="C13:C20">
    <cfRule type="expression" dxfId="25" priority="53">
      <formula>MOD(ROW(),2)=0</formula>
    </cfRule>
  </conditionalFormatting>
  <conditionalFormatting sqref="D12">
    <cfRule type="expression" dxfId="24" priority="27">
      <formula>MOD(ROW(),2)=0</formula>
    </cfRule>
  </conditionalFormatting>
  <conditionalFormatting sqref="D14">
    <cfRule type="expression" dxfId="23" priority="35">
      <formula>MOD(ROW(),2)=0</formula>
    </cfRule>
  </conditionalFormatting>
  <conditionalFormatting sqref="D16">
    <cfRule type="expression" dxfId="22" priority="34">
      <formula>MOD(ROW(),2)=0</formula>
    </cfRule>
  </conditionalFormatting>
  <conditionalFormatting sqref="D18">
    <cfRule type="expression" dxfId="21" priority="31">
      <formula>MOD(ROW(),2)=0</formula>
    </cfRule>
  </conditionalFormatting>
  <conditionalFormatting sqref="D20">
    <cfRule type="expression" dxfId="20" priority="29">
      <formula>MOD(ROW(),2)=0</formula>
    </cfRule>
  </conditionalFormatting>
  <conditionalFormatting sqref="D40">
    <cfRule type="expression" dxfId="19" priority="10">
      <formula>MOD(ROW(),2)=0</formula>
    </cfRule>
  </conditionalFormatting>
  <conditionalFormatting sqref="D42">
    <cfRule type="expression" dxfId="18" priority="9">
      <formula>MOD(ROW(),2)=0</formula>
    </cfRule>
  </conditionalFormatting>
  <conditionalFormatting sqref="D44">
    <cfRule type="expression" dxfId="17" priority="8">
      <formula>MOD(ROW(),2)=0</formula>
    </cfRule>
  </conditionalFormatting>
  <conditionalFormatting sqref="D46">
    <cfRule type="expression" dxfId="16" priority="7">
      <formula>MOD(ROW(),2)=0</formula>
    </cfRule>
  </conditionalFormatting>
  <conditionalFormatting sqref="D48">
    <cfRule type="expression" dxfId="15" priority="6">
      <formula>MOD(ROW(),2)=0</formula>
    </cfRule>
  </conditionalFormatting>
  <conditionalFormatting sqref="F12">
    <cfRule type="expression" dxfId="14" priority="37">
      <formula>MOD(ROW(),2)=0</formula>
    </cfRule>
  </conditionalFormatting>
  <conditionalFormatting sqref="F14">
    <cfRule type="expression" dxfId="13" priority="32">
      <formula>MOD(ROW(),2)=0</formula>
    </cfRule>
  </conditionalFormatting>
  <conditionalFormatting sqref="F16">
    <cfRule type="expression" dxfId="12" priority="33">
      <formula>MOD(ROW(),2)=0</formula>
    </cfRule>
  </conditionalFormatting>
  <conditionalFormatting sqref="F18">
    <cfRule type="expression" dxfId="11" priority="30">
      <formula>MOD(ROW(),2)=0</formula>
    </cfRule>
  </conditionalFormatting>
  <conditionalFormatting sqref="F20">
    <cfRule type="expression" dxfId="10" priority="28">
      <formula>MOD(ROW(),2)=0</formula>
    </cfRule>
  </conditionalFormatting>
  <conditionalFormatting sqref="G25:I34">
    <cfRule type="expression" dxfId="9" priority="70">
      <formula>MOD(ROW(),2)=0</formula>
    </cfRule>
  </conditionalFormatting>
  <conditionalFormatting sqref="G40:I49">
    <cfRule type="expression" dxfId="8" priority="60">
      <formula>MOD(ROW(),2)=0</formula>
    </cfRule>
  </conditionalFormatting>
  <dataValidations count="1">
    <dataValidation allowBlank="1" showInputMessage="1" showErrorMessage="1" promptTitle="Accounting Code" prompt="Where an Accounting Code is not used, please reference the Project No. as per the Letter of Offer." sqref="C10 C24 C39" xr:uid="{2AE43F03-7FA2-4C82-848D-F5ED9176C706}"/>
  </dataValidations>
  <pageMargins left="0.23622047244094491" right="0.23622047244094491" top="0.74803149606299213" bottom="0.74803149606299213" header="0.31496062992125984" footer="0.31496062992125984"/>
  <pageSetup paperSize="9" scale="6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0924-6EC4-41CA-BB47-93698B00E890}">
  <sheetPr>
    <tabColor rgb="FF00B050"/>
  </sheetPr>
  <dimension ref="A2:V40"/>
  <sheetViews>
    <sheetView workbookViewId="0">
      <selection activeCell="H7" sqref="H7"/>
    </sheetView>
  </sheetViews>
  <sheetFormatPr defaultColWidth="8.7109375" defaultRowHeight="15" x14ac:dyDescent="0.25"/>
  <cols>
    <col min="1" max="1" width="8.7109375" style="360"/>
    <col min="2" max="2" width="13.140625" style="58" customWidth="1"/>
    <col min="3" max="3" width="24.140625" style="58" customWidth="1"/>
    <col min="4" max="4" width="28.85546875" style="58" customWidth="1"/>
    <col min="5" max="5" width="8.7109375" style="58"/>
    <col min="6" max="7" width="10.42578125" style="58" bestFit="1" customWidth="1"/>
    <col min="8" max="8" width="24.140625" style="58" customWidth="1"/>
    <col min="9" max="9" width="11.85546875" style="58" bestFit="1" customWidth="1"/>
    <col min="10" max="10" width="8.7109375" style="58"/>
    <col min="11" max="12" width="2.28515625" style="58" customWidth="1"/>
    <col min="13" max="13" width="12.28515625" style="58" customWidth="1"/>
    <col min="14" max="14" width="19.5703125" style="58" customWidth="1"/>
    <col min="15" max="15" width="20.140625" style="58" customWidth="1"/>
    <col min="16" max="16" width="19.85546875" style="58" customWidth="1"/>
    <col min="17" max="17" width="17.85546875" style="58" customWidth="1"/>
    <col min="18" max="18" width="32.5703125" style="58" customWidth="1"/>
    <col min="19" max="16384" width="8.7109375" style="58"/>
  </cols>
  <sheetData>
    <row r="2" spans="1:22" ht="36.950000000000003" customHeight="1" x14ac:dyDescent="0.25"/>
    <row r="3" spans="1:22" ht="98.25" customHeight="1" x14ac:dyDescent="0.25"/>
    <row r="4" spans="1:22" ht="0.75" customHeight="1" x14ac:dyDescent="0.25"/>
    <row r="5" spans="1:22" ht="17.25" customHeight="1" x14ac:dyDescent="0.25">
      <c r="C5" s="345" t="s">
        <v>92</v>
      </c>
      <c r="D5" s="675" t="str">
        <f>IF('Claim Summary'!$C$5&lt;&gt;0,'Claim Summary'!$C$5,"")</f>
        <v/>
      </c>
      <c r="E5" s="676"/>
      <c r="F5" s="677"/>
      <c r="G5" s="677"/>
      <c r="H5" s="677"/>
      <c r="I5" s="677"/>
    </row>
    <row r="6" spans="1:22" ht="17.25" customHeight="1" x14ac:dyDescent="0.25">
      <c r="C6" s="345" t="s">
        <v>93</v>
      </c>
      <c r="D6" s="653" t="str">
        <f>IF('Claim Summary'!$C$10&lt;&gt;0,'Claim Summary'!$C$10,"")</f>
        <v/>
      </c>
      <c r="E6" s="654"/>
      <c r="F6" s="683" t="s">
        <v>257</v>
      </c>
      <c r="G6" s="684"/>
      <c r="H6" s="653" t="str">
        <f>IF('Claim Summary'!$C$11&lt;&gt;0,'Claim Summary'!$C$11,"")</f>
        <v/>
      </c>
      <c r="I6" s="654"/>
    </row>
    <row r="7" spans="1:22" ht="27" customHeight="1" x14ac:dyDescent="0.25">
      <c r="K7" s="418"/>
      <c r="N7" s="373" t="s">
        <v>114</v>
      </c>
      <c r="O7" s="373"/>
      <c r="P7" s="373"/>
      <c r="Q7" s="373"/>
      <c r="R7" s="432"/>
      <c r="S7" s="431"/>
      <c r="T7" s="431"/>
      <c r="U7" s="431"/>
      <c r="V7" s="431"/>
    </row>
    <row r="8" spans="1:22" x14ac:dyDescent="0.25">
      <c r="I8" s="346"/>
      <c r="K8" s="418"/>
    </row>
    <row r="9" spans="1:22" s="254" customFormat="1" ht="30" customHeight="1" x14ac:dyDescent="0.25">
      <c r="A9" s="649" t="s">
        <v>0</v>
      </c>
      <c r="B9" s="649"/>
      <c r="C9" s="649"/>
      <c r="D9" s="649"/>
      <c r="E9" s="649"/>
      <c r="F9" s="649"/>
      <c r="G9" s="649"/>
      <c r="H9" s="649"/>
      <c r="I9" s="325"/>
      <c r="K9" s="419"/>
    </row>
    <row r="10" spans="1:22" x14ac:dyDescent="0.25">
      <c r="A10" s="682" t="s">
        <v>139</v>
      </c>
      <c r="B10" s="682"/>
      <c r="C10" s="682"/>
      <c r="D10" s="682"/>
      <c r="E10" s="682"/>
      <c r="F10" s="682"/>
      <c r="G10" s="682"/>
      <c r="H10" s="682"/>
      <c r="I10" s="349"/>
      <c r="K10" s="420"/>
    </row>
    <row r="11" spans="1:22" s="350" customFormat="1" x14ac:dyDescent="0.25">
      <c r="A11" s="682" t="s">
        <v>140</v>
      </c>
      <c r="B11" s="682"/>
      <c r="C11" s="682"/>
      <c r="D11" s="682"/>
      <c r="E11" s="682"/>
      <c r="F11" s="682"/>
      <c r="G11" s="682"/>
      <c r="H11" s="351"/>
      <c r="I11" s="352"/>
      <c r="K11" s="420"/>
    </row>
    <row r="12" spans="1:22" ht="44.25" customHeight="1" x14ac:dyDescent="0.25">
      <c r="A12" s="371" t="s">
        <v>83</v>
      </c>
      <c r="B12" s="274" t="s">
        <v>223</v>
      </c>
      <c r="C12" s="444" t="s">
        <v>11</v>
      </c>
      <c r="D12" s="681" t="s">
        <v>88</v>
      </c>
      <c r="E12" s="681"/>
      <c r="F12" s="681"/>
      <c r="G12" s="444" t="s">
        <v>4</v>
      </c>
      <c r="H12" s="444" t="s">
        <v>10</v>
      </c>
      <c r="I12" s="444" t="s">
        <v>86</v>
      </c>
      <c r="J12" s="352"/>
      <c r="K12" s="421"/>
      <c r="M12" s="366"/>
      <c r="N12" s="178" t="s">
        <v>227</v>
      </c>
      <c r="O12" s="178" t="s">
        <v>161</v>
      </c>
      <c r="P12" s="178" t="s">
        <v>123</v>
      </c>
      <c r="Q12" s="664" t="s">
        <v>121</v>
      </c>
      <c r="R12" s="665"/>
    </row>
    <row r="13" spans="1:22" x14ac:dyDescent="0.25">
      <c r="A13" s="447">
        <v>501</v>
      </c>
      <c r="B13" s="354"/>
      <c r="C13" s="355"/>
      <c r="D13" s="678"/>
      <c r="E13" s="679"/>
      <c r="F13" s="680"/>
      <c r="G13" s="356"/>
      <c r="H13" s="357"/>
      <c r="I13" s="358">
        <v>0</v>
      </c>
      <c r="J13" s="352"/>
      <c r="K13" s="422"/>
      <c r="M13" s="269"/>
      <c r="N13" s="185">
        <f>I13</f>
        <v>0</v>
      </c>
      <c r="O13" s="186">
        <v>0</v>
      </c>
      <c r="P13" s="185">
        <f>N13-O13</f>
        <v>0</v>
      </c>
      <c r="Q13" s="651"/>
      <c r="R13" s="652"/>
    </row>
    <row r="14" spans="1:22" x14ac:dyDescent="0.25">
      <c r="A14" s="447">
        <v>502</v>
      </c>
      <c r="B14" s="354"/>
      <c r="C14" s="355"/>
      <c r="D14" s="678"/>
      <c r="E14" s="679"/>
      <c r="F14" s="680"/>
      <c r="G14" s="356"/>
      <c r="H14" s="357"/>
      <c r="I14" s="358">
        <v>0</v>
      </c>
      <c r="J14" s="352"/>
      <c r="K14" s="422"/>
      <c r="M14" s="269"/>
      <c r="N14" s="185">
        <f t="shared" ref="N14:N35" si="0">I14</f>
        <v>0</v>
      </c>
      <c r="O14" s="186">
        <v>0</v>
      </c>
      <c r="P14" s="185">
        <f t="shared" ref="P14:P35" si="1">N14-O14</f>
        <v>0</v>
      </c>
      <c r="Q14" s="651"/>
      <c r="R14" s="652"/>
    </row>
    <row r="15" spans="1:22" x14ac:dyDescent="0.25">
      <c r="A15" s="447">
        <v>503</v>
      </c>
      <c r="B15" s="354"/>
      <c r="C15" s="355"/>
      <c r="D15" s="678"/>
      <c r="E15" s="679"/>
      <c r="F15" s="680"/>
      <c r="G15" s="356"/>
      <c r="H15" s="357"/>
      <c r="I15" s="358">
        <v>0</v>
      </c>
      <c r="J15" s="352"/>
      <c r="K15" s="422"/>
      <c r="M15" s="269"/>
      <c r="N15" s="185">
        <f t="shared" si="0"/>
        <v>0</v>
      </c>
      <c r="O15" s="186">
        <v>0</v>
      </c>
      <c r="P15" s="185">
        <f t="shared" si="1"/>
        <v>0</v>
      </c>
      <c r="Q15" s="651"/>
      <c r="R15" s="652"/>
    </row>
    <row r="16" spans="1:22" x14ac:dyDescent="0.25">
      <c r="A16" s="447">
        <v>504</v>
      </c>
      <c r="B16" s="354"/>
      <c r="C16" s="355"/>
      <c r="D16" s="678"/>
      <c r="E16" s="679"/>
      <c r="F16" s="680"/>
      <c r="G16" s="356"/>
      <c r="H16" s="357"/>
      <c r="I16" s="358">
        <v>0</v>
      </c>
      <c r="J16" s="352"/>
      <c r="K16" s="422"/>
      <c r="M16" s="269"/>
      <c r="N16" s="185">
        <f t="shared" si="0"/>
        <v>0</v>
      </c>
      <c r="O16" s="186">
        <v>0</v>
      </c>
      <c r="P16" s="185">
        <f t="shared" si="1"/>
        <v>0</v>
      </c>
      <c r="Q16" s="651"/>
      <c r="R16" s="652"/>
    </row>
    <row r="17" spans="1:18" x14ac:dyDescent="0.25">
      <c r="A17" s="447">
        <v>505</v>
      </c>
      <c r="B17" s="354"/>
      <c r="C17" s="355"/>
      <c r="D17" s="678"/>
      <c r="E17" s="679"/>
      <c r="F17" s="680"/>
      <c r="G17" s="356"/>
      <c r="H17" s="357"/>
      <c r="I17" s="358">
        <v>0</v>
      </c>
      <c r="J17" s="352"/>
      <c r="K17" s="422"/>
      <c r="M17" s="269"/>
      <c r="N17" s="185">
        <f t="shared" si="0"/>
        <v>0</v>
      </c>
      <c r="O17" s="186">
        <v>0</v>
      </c>
      <c r="P17" s="185">
        <f t="shared" si="1"/>
        <v>0</v>
      </c>
      <c r="Q17" s="651"/>
      <c r="R17" s="652"/>
    </row>
    <row r="18" spans="1:18" x14ac:dyDescent="0.25">
      <c r="A18" s="447">
        <v>506</v>
      </c>
      <c r="B18" s="354"/>
      <c r="C18" s="355"/>
      <c r="D18" s="678"/>
      <c r="E18" s="679"/>
      <c r="F18" s="680"/>
      <c r="G18" s="356"/>
      <c r="H18" s="357"/>
      <c r="I18" s="358">
        <v>0</v>
      </c>
      <c r="J18" s="352"/>
      <c r="K18" s="422"/>
      <c r="M18" s="269"/>
      <c r="N18" s="185">
        <f t="shared" si="0"/>
        <v>0</v>
      </c>
      <c r="O18" s="186">
        <v>0</v>
      </c>
      <c r="P18" s="185">
        <f t="shared" si="1"/>
        <v>0</v>
      </c>
      <c r="Q18" s="651"/>
      <c r="R18" s="652"/>
    </row>
    <row r="19" spans="1:18" x14ac:dyDescent="0.25">
      <c r="A19" s="447">
        <v>507</v>
      </c>
      <c r="B19" s="354"/>
      <c r="C19" s="355"/>
      <c r="D19" s="678"/>
      <c r="E19" s="679"/>
      <c r="F19" s="680"/>
      <c r="G19" s="356"/>
      <c r="H19" s="357"/>
      <c r="I19" s="358">
        <v>0</v>
      </c>
      <c r="J19" s="352"/>
      <c r="K19" s="422"/>
      <c r="M19" s="269"/>
      <c r="N19" s="185">
        <f t="shared" si="0"/>
        <v>0</v>
      </c>
      <c r="O19" s="186">
        <v>0</v>
      </c>
      <c r="P19" s="185">
        <f t="shared" si="1"/>
        <v>0</v>
      </c>
      <c r="Q19" s="368"/>
      <c r="R19" s="369"/>
    </row>
    <row r="20" spans="1:18" ht="14.45" customHeight="1" x14ac:dyDescent="0.25">
      <c r="A20" s="447">
        <v>508</v>
      </c>
      <c r="B20" s="354"/>
      <c r="C20" s="355"/>
      <c r="D20" s="678"/>
      <c r="E20" s="679"/>
      <c r="F20" s="680"/>
      <c r="G20" s="356"/>
      <c r="H20" s="357"/>
      <c r="I20" s="358">
        <v>0</v>
      </c>
      <c r="J20" s="352"/>
      <c r="K20" s="422"/>
      <c r="M20" s="269"/>
      <c r="N20" s="185">
        <f t="shared" si="0"/>
        <v>0</v>
      </c>
      <c r="O20" s="186">
        <v>0</v>
      </c>
      <c r="P20" s="185">
        <f t="shared" si="1"/>
        <v>0</v>
      </c>
      <c r="Q20" s="368"/>
      <c r="R20" s="369"/>
    </row>
    <row r="21" spans="1:18" ht="14.45" customHeight="1" x14ac:dyDescent="0.25">
      <c r="A21" s="447">
        <v>509</v>
      </c>
      <c r="B21" s="354"/>
      <c r="C21" s="355"/>
      <c r="D21" s="678"/>
      <c r="E21" s="679"/>
      <c r="F21" s="680"/>
      <c r="G21" s="356"/>
      <c r="H21" s="357"/>
      <c r="I21" s="358">
        <v>0</v>
      </c>
      <c r="J21" s="352"/>
      <c r="K21" s="422"/>
      <c r="M21" s="269"/>
      <c r="N21" s="185">
        <f t="shared" si="0"/>
        <v>0</v>
      </c>
      <c r="O21" s="186">
        <v>0</v>
      </c>
      <c r="P21" s="185">
        <f t="shared" si="1"/>
        <v>0</v>
      </c>
      <c r="Q21" s="368"/>
      <c r="R21" s="369"/>
    </row>
    <row r="22" spans="1:18" ht="14.45" customHeight="1" x14ac:dyDescent="0.25">
      <c r="A22" s="447">
        <v>510</v>
      </c>
      <c r="B22" s="354"/>
      <c r="C22" s="355"/>
      <c r="D22" s="678"/>
      <c r="E22" s="679"/>
      <c r="F22" s="680"/>
      <c r="G22" s="356"/>
      <c r="H22" s="357"/>
      <c r="I22" s="358">
        <v>0</v>
      </c>
      <c r="J22" s="352"/>
      <c r="K22" s="422"/>
      <c r="M22" s="269"/>
      <c r="N22" s="185">
        <f t="shared" si="0"/>
        <v>0</v>
      </c>
      <c r="O22" s="186">
        <v>0</v>
      </c>
      <c r="P22" s="185">
        <f t="shared" si="1"/>
        <v>0</v>
      </c>
      <c r="Q22" s="368"/>
      <c r="R22" s="369"/>
    </row>
    <row r="23" spans="1:18" ht="14.45" customHeight="1" x14ac:dyDescent="0.25">
      <c r="A23" s="447">
        <v>511</v>
      </c>
      <c r="B23" s="354"/>
      <c r="C23" s="355"/>
      <c r="D23" s="678"/>
      <c r="E23" s="679"/>
      <c r="F23" s="680"/>
      <c r="G23" s="356"/>
      <c r="H23" s="357"/>
      <c r="I23" s="358">
        <v>0</v>
      </c>
      <c r="J23" s="352"/>
      <c r="K23" s="422"/>
      <c r="M23" s="269"/>
      <c r="N23" s="185">
        <f t="shared" si="0"/>
        <v>0</v>
      </c>
      <c r="O23" s="186">
        <v>0</v>
      </c>
      <c r="P23" s="185">
        <f t="shared" si="1"/>
        <v>0</v>
      </c>
      <c r="Q23" s="368"/>
      <c r="R23" s="369"/>
    </row>
    <row r="24" spans="1:18" ht="14.45" customHeight="1" x14ac:dyDescent="0.25">
      <c r="A24" s="447">
        <v>512</v>
      </c>
      <c r="B24" s="354"/>
      <c r="C24" s="355"/>
      <c r="D24" s="678"/>
      <c r="E24" s="679"/>
      <c r="F24" s="680"/>
      <c r="G24" s="356"/>
      <c r="H24" s="357"/>
      <c r="I24" s="358">
        <v>0</v>
      </c>
      <c r="J24" s="352"/>
      <c r="K24" s="422"/>
      <c r="M24" s="269"/>
      <c r="N24" s="185">
        <f t="shared" si="0"/>
        <v>0</v>
      </c>
      <c r="O24" s="186">
        <v>0</v>
      </c>
      <c r="P24" s="185">
        <f t="shared" si="1"/>
        <v>0</v>
      </c>
      <c r="Q24" s="368"/>
      <c r="R24" s="369"/>
    </row>
    <row r="25" spans="1:18" ht="14.45" customHeight="1" x14ac:dyDescent="0.25">
      <c r="A25" s="447">
        <v>513</v>
      </c>
      <c r="B25" s="354"/>
      <c r="C25" s="355"/>
      <c r="D25" s="678"/>
      <c r="E25" s="679"/>
      <c r="F25" s="680"/>
      <c r="G25" s="356"/>
      <c r="H25" s="357"/>
      <c r="I25" s="358">
        <v>0</v>
      </c>
      <c r="J25" s="352"/>
      <c r="K25" s="422"/>
      <c r="M25" s="202"/>
      <c r="N25" s="185">
        <f t="shared" si="0"/>
        <v>0</v>
      </c>
      <c r="O25" s="186">
        <v>0</v>
      </c>
      <c r="P25" s="185">
        <f t="shared" si="1"/>
        <v>0</v>
      </c>
      <c r="Q25" s="651"/>
      <c r="R25" s="652"/>
    </row>
    <row r="26" spans="1:18" ht="14.45" customHeight="1" x14ac:dyDescent="0.25">
      <c r="A26" s="447">
        <v>514</v>
      </c>
      <c r="B26" s="354"/>
      <c r="C26" s="355"/>
      <c r="D26" s="678"/>
      <c r="E26" s="679"/>
      <c r="F26" s="680"/>
      <c r="G26" s="356"/>
      <c r="H26" s="357"/>
      <c r="I26" s="358">
        <v>0</v>
      </c>
      <c r="J26" s="352"/>
      <c r="K26" s="422"/>
      <c r="N26" s="185">
        <f t="shared" si="0"/>
        <v>0</v>
      </c>
      <c r="O26" s="186">
        <v>0</v>
      </c>
      <c r="P26" s="185">
        <f t="shared" si="1"/>
        <v>0</v>
      </c>
      <c r="Q26" s="651"/>
      <c r="R26" s="652"/>
    </row>
    <row r="27" spans="1:18" ht="14.45" customHeight="1" x14ac:dyDescent="0.25">
      <c r="A27" s="447">
        <v>515</v>
      </c>
      <c r="B27" s="354"/>
      <c r="C27" s="355"/>
      <c r="D27" s="678"/>
      <c r="E27" s="679"/>
      <c r="F27" s="680"/>
      <c r="G27" s="356"/>
      <c r="H27" s="357"/>
      <c r="I27" s="358">
        <v>0</v>
      </c>
      <c r="J27" s="352"/>
      <c r="K27" s="422"/>
      <c r="N27" s="185">
        <f t="shared" si="0"/>
        <v>0</v>
      </c>
      <c r="O27" s="186">
        <v>0</v>
      </c>
      <c r="P27" s="185">
        <f t="shared" si="1"/>
        <v>0</v>
      </c>
      <c r="Q27" s="651"/>
      <c r="R27" s="652"/>
    </row>
    <row r="28" spans="1:18" ht="14.45" customHeight="1" x14ac:dyDescent="0.25">
      <c r="A28" s="447">
        <v>516</v>
      </c>
      <c r="B28" s="354"/>
      <c r="C28" s="355"/>
      <c r="D28" s="678"/>
      <c r="E28" s="679"/>
      <c r="F28" s="680"/>
      <c r="G28" s="356"/>
      <c r="H28" s="357"/>
      <c r="I28" s="358">
        <v>0</v>
      </c>
      <c r="J28" s="352"/>
      <c r="K28" s="422"/>
      <c r="N28" s="185">
        <f t="shared" si="0"/>
        <v>0</v>
      </c>
      <c r="O28" s="186">
        <v>0</v>
      </c>
      <c r="P28" s="185">
        <f t="shared" si="1"/>
        <v>0</v>
      </c>
      <c r="Q28" s="368"/>
      <c r="R28" s="369"/>
    </row>
    <row r="29" spans="1:18" ht="14.45" customHeight="1" x14ac:dyDescent="0.25">
      <c r="A29" s="447">
        <v>517</v>
      </c>
      <c r="B29" s="354"/>
      <c r="C29" s="355"/>
      <c r="D29" s="678"/>
      <c r="E29" s="679"/>
      <c r="F29" s="680"/>
      <c r="G29" s="356"/>
      <c r="H29" s="357"/>
      <c r="I29" s="358">
        <v>0</v>
      </c>
      <c r="J29" s="352"/>
      <c r="K29" s="422"/>
      <c r="N29" s="185">
        <f t="shared" si="0"/>
        <v>0</v>
      </c>
      <c r="O29" s="186">
        <v>0</v>
      </c>
      <c r="P29" s="185">
        <f t="shared" si="1"/>
        <v>0</v>
      </c>
      <c r="Q29" s="368"/>
      <c r="R29" s="369"/>
    </row>
    <row r="30" spans="1:18" ht="14.45" customHeight="1" x14ac:dyDescent="0.25">
      <c r="A30" s="447">
        <v>518</v>
      </c>
      <c r="B30" s="354"/>
      <c r="C30" s="355"/>
      <c r="D30" s="678"/>
      <c r="E30" s="679"/>
      <c r="F30" s="680"/>
      <c r="G30" s="356"/>
      <c r="H30" s="357"/>
      <c r="I30" s="358">
        <v>0</v>
      </c>
      <c r="J30" s="352"/>
      <c r="K30" s="422"/>
      <c r="N30" s="185">
        <f t="shared" si="0"/>
        <v>0</v>
      </c>
      <c r="O30" s="186">
        <v>0</v>
      </c>
      <c r="P30" s="185">
        <f t="shared" si="1"/>
        <v>0</v>
      </c>
      <c r="Q30" s="368"/>
      <c r="R30" s="369"/>
    </row>
    <row r="31" spans="1:18" ht="14.45" customHeight="1" x14ac:dyDescent="0.25">
      <c r="A31" s="447">
        <v>519</v>
      </c>
      <c r="B31" s="354"/>
      <c r="C31" s="355"/>
      <c r="D31" s="678"/>
      <c r="E31" s="679"/>
      <c r="F31" s="680"/>
      <c r="G31" s="356"/>
      <c r="H31" s="357"/>
      <c r="I31" s="358">
        <v>0</v>
      </c>
      <c r="J31" s="352"/>
      <c r="K31" s="422"/>
      <c r="N31" s="185">
        <f t="shared" si="0"/>
        <v>0</v>
      </c>
      <c r="O31" s="186">
        <v>0</v>
      </c>
      <c r="P31" s="185">
        <f t="shared" si="1"/>
        <v>0</v>
      </c>
      <c r="Q31" s="368"/>
      <c r="R31" s="369"/>
    </row>
    <row r="32" spans="1:18" ht="14.45" customHeight="1" x14ac:dyDescent="0.25">
      <c r="A32" s="447">
        <v>520</v>
      </c>
      <c r="B32" s="354"/>
      <c r="C32" s="355"/>
      <c r="D32" s="678"/>
      <c r="E32" s="679"/>
      <c r="F32" s="680"/>
      <c r="G32" s="356"/>
      <c r="H32" s="357"/>
      <c r="I32" s="358">
        <v>0</v>
      </c>
      <c r="J32" s="352"/>
      <c r="K32" s="422"/>
      <c r="N32" s="185">
        <f t="shared" si="0"/>
        <v>0</v>
      </c>
      <c r="O32" s="186">
        <v>0</v>
      </c>
      <c r="P32" s="185">
        <f t="shared" si="1"/>
        <v>0</v>
      </c>
      <c r="Q32" s="368"/>
      <c r="R32" s="369"/>
    </row>
    <row r="33" spans="1:18" ht="14.45" customHeight="1" x14ac:dyDescent="0.25">
      <c r="A33" s="447">
        <v>521</v>
      </c>
      <c r="B33" s="354"/>
      <c r="C33" s="355"/>
      <c r="D33" s="678"/>
      <c r="E33" s="679"/>
      <c r="F33" s="680"/>
      <c r="G33" s="356"/>
      <c r="H33" s="357"/>
      <c r="I33" s="358">
        <v>0</v>
      </c>
      <c r="J33" s="352"/>
      <c r="K33" s="422"/>
      <c r="N33" s="185">
        <f t="shared" si="0"/>
        <v>0</v>
      </c>
      <c r="O33" s="186">
        <v>0</v>
      </c>
      <c r="P33" s="185">
        <f t="shared" si="1"/>
        <v>0</v>
      </c>
      <c r="Q33" s="651"/>
      <c r="R33" s="652"/>
    </row>
    <row r="34" spans="1:18" ht="14.45" customHeight="1" x14ac:dyDescent="0.25">
      <c r="A34" s="447">
        <v>522</v>
      </c>
      <c r="B34" s="354"/>
      <c r="C34" s="355"/>
      <c r="D34" s="678"/>
      <c r="E34" s="679"/>
      <c r="F34" s="680"/>
      <c r="G34" s="356"/>
      <c r="H34" s="357"/>
      <c r="I34" s="358">
        <v>0</v>
      </c>
      <c r="J34" s="352"/>
      <c r="K34" s="422"/>
      <c r="N34" s="185">
        <f t="shared" si="0"/>
        <v>0</v>
      </c>
      <c r="O34" s="186">
        <v>0</v>
      </c>
      <c r="P34" s="185">
        <f t="shared" si="1"/>
        <v>0</v>
      </c>
      <c r="Q34" s="368"/>
      <c r="R34" s="369"/>
    </row>
    <row r="35" spans="1:18" ht="14.45" customHeight="1" x14ac:dyDescent="0.25">
      <c r="A35" s="447">
        <v>523</v>
      </c>
      <c r="B35" s="354"/>
      <c r="C35" s="355"/>
      <c r="D35" s="678"/>
      <c r="E35" s="679"/>
      <c r="F35" s="680"/>
      <c r="G35" s="356"/>
      <c r="H35" s="357"/>
      <c r="I35" s="358">
        <v>0</v>
      </c>
      <c r="J35" s="352"/>
      <c r="K35" s="422"/>
      <c r="N35" s="185">
        <f t="shared" si="0"/>
        <v>0</v>
      </c>
      <c r="O35" s="186">
        <v>0</v>
      </c>
      <c r="P35" s="185">
        <f t="shared" si="1"/>
        <v>0</v>
      </c>
      <c r="Q35" s="651"/>
      <c r="R35" s="652"/>
    </row>
    <row r="36" spans="1:18" ht="15" customHeight="1" x14ac:dyDescent="0.25">
      <c r="E36" s="360"/>
      <c r="F36" s="361"/>
      <c r="G36" s="361"/>
      <c r="H36" s="362"/>
      <c r="I36" s="352"/>
      <c r="K36" s="423"/>
      <c r="N36" s="430"/>
      <c r="O36" s="430"/>
      <c r="P36" s="430"/>
      <c r="Q36" s="424"/>
      <c r="R36" s="425"/>
    </row>
    <row r="37" spans="1:18" ht="15" customHeight="1" x14ac:dyDescent="0.25">
      <c r="A37" s="448"/>
      <c r="E37" s="360"/>
      <c r="F37" s="360"/>
      <c r="G37" s="364" t="s">
        <v>87</v>
      </c>
      <c r="H37" s="365">
        <f>SUM(I13:I35)</f>
        <v>0</v>
      </c>
      <c r="K37" s="423"/>
      <c r="M37" s="202" t="s">
        <v>130</v>
      </c>
      <c r="N37" s="203">
        <f>SUM(N13:N35)</f>
        <v>0</v>
      </c>
      <c r="O37" s="203">
        <f>SUM(O13:O35)</f>
        <v>0</v>
      </c>
      <c r="P37" s="203">
        <f>SUM(P13:P35)</f>
        <v>0</v>
      </c>
      <c r="Q37" s="426"/>
      <c r="R37" s="427"/>
    </row>
    <row r="38" spans="1:18" x14ac:dyDescent="0.25">
      <c r="K38" s="418"/>
      <c r="Q38" s="428"/>
      <c r="R38" s="429"/>
    </row>
    <row r="39" spans="1:18" x14ac:dyDescent="0.25">
      <c r="K39" s="418"/>
    </row>
    <row r="40" spans="1:18" x14ac:dyDescent="0.25">
      <c r="K40" s="418"/>
    </row>
  </sheetData>
  <mergeCells count="43">
    <mergeCell ref="Q35:R35"/>
    <mergeCell ref="Q15:R15"/>
    <mergeCell ref="Q16:R16"/>
    <mergeCell ref="Q17:R17"/>
    <mergeCell ref="Q18:R18"/>
    <mergeCell ref="Q25:R25"/>
    <mergeCell ref="Q26:R26"/>
    <mergeCell ref="Q27:R27"/>
    <mergeCell ref="Q33:R33"/>
    <mergeCell ref="D21:F21"/>
    <mergeCell ref="D22:F22"/>
    <mergeCell ref="D23:F23"/>
    <mergeCell ref="D33:F33"/>
    <mergeCell ref="D24:F24"/>
    <mergeCell ref="D25:F25"/>
    <mergeCell ref="D26:F26"/>
    <mergeCell ref="D20:F20"/>
    <mergeCell ref="Q12:R12"/>
    <mergeCell ref="Q13:R13"/>
    <mergeCell ref="Q14:R14"/>
    <mergeCell ref="F6:G6"/>
    <mergeCell ref="H6:I6"/>
    <mergeCell ref="A11:G11"/>
    <mergeCell ref="D15:F15"/>
    <mergeCell ref="D16:F16"/>
    <mergeCell ref="D18:F18"/>
    <mergeCell ref="D19:F19"/>
    <mergeCell ref="D5:I5"/>
    <mergeCell ref="D35:F35"/>
    <mergeCell ref="D30:F30"/>
    <mergeCell ref="D31:F31"/>
    <mergeCell ref="D32:F32"/>
    <mergeCell ref="D27:F27"/>
    <mergeCell ref="D28:F28"/>
    <mergeCell ref="D29:F29"/>
    <mergeCell ref="D17:F17"/>
    <mergeCell ref="D12:F12"/>
    <mergeCell ref="D13:F13"/>
    <mergeCell ref="D14:F14"/>
    <mergeCell ref="D6:E6"/>
    <mergeCell ref="A10:H10"/>
    <mergeCell ref="A9:H9"/>
    <mergeCell ref="D34:F34"/>
  </mergeCells>
  <conditionalFormatting sqref="A13:E35">
    <cfRule type="expression" dxfId="7" priority="1">
      <formula>MOD(ROW(),2)=0</formula>
    </cfRule>
  </conditionalFormatting>
  <conditionalFormatting sqref="G13:I35">
    <cfRule type="expression" dxfId="6" priority="2">
      <formula>MOD(ROW(),2)=0</formula>
    </cfRule>
  </conditionalFormatting>
  <dataValidations xWindow="116" yWindow="444" count="3">
    <dataValidation allowBlank="1" showInputMessage="1" showErrorMessage="1" prompt="Insert unique client identifier to cross reference attached document" sqref="B13:B35" xr:uid="{702B7C8F-A054-468F-8D53-0755311F456B}"/>
    <dataValidation allowBlank="1" showInputMessage="1" showErrorMessage="1" promptTitle="Item No." prompt="This Item Number and document Type should be written on all supporting documents for cross referencing purposes." sqref="A13:A35" xr:uid="{B4AD764B-5AD9-42B6-AE41-5D56C110BB7D}"/>
    <dataValidation allowBlank="1" showInputMessage="1" showErrorMessage="1" promptTitle="Accounting Code" prompt="Where an Accounting Code is not used, please reference the Project No. as per the Letter of Offer." sqref="B12" xr:uid="{B53A5174-FE38-4BB4-B80F-1EDC96166326}"/>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C483D-7F76-475D-A167-34A338C6BDA1}">
  <sheetPr>
    <tabColor rgb="FF00B0F0"/>
  </sheetPr>
  <dimension ref="A2:Y118"/>
  <sheetViews>
    <sheetView workbookViewId="0">
      <selection activeCell="P14" sqref="P14"/>
    </sheetView>
  </sheetViews>
  <sheetFormatPr defaultColWidth="9.140625" defaultRowHeight="15" x14ac:dyDescent="0.25"/>
  <cols>
    <col min="1" max="1" width="7.7109375" style="255" customWidth="1"/>
    <col min="2" max="2" width="14.85546875" style="254" customWidth="1"/>
    <col min="3" max="3" width="38.7109375" style="254" customWidth="1"/>
    <col min="4" max="5" width="13.85546875" style="255" customWidth="1"/>
    <col min="6" max="6" width="48.140625" style="254" customWidth="1"/>
    <col min="7" max="7" width="20.28515625" style="255" customWidth="1"/>
    <col min="8" max="8" width="15.7109375" style="254" customWidth="1"/>
    <col min="9" max="9" width="14.28515625" style="254" customWidth="1"/>
    <col min="10" max="10" width="12.140625" style="254" customWidth="1"/>
    <col min="11" max="11" width="15.85546875" style="254" customWidth="1"/>
    <col min="12" max="12" width="16.5703125" style="254" customWidth="1"/>
    <col min="13" max="14" width="2.7109375" style="254" customWidth="1"/>
    <col min="15" max="15" width="5.140625" style="254" customWidth="1"/>
    <col min="16" max="20" width="20.7109375" style="254" customWidth="1"/>
    <col min="21" max="16384" width="9.140625" style="254"/>
  </cols>
  <sheetData>
    <row r="2" spans="1:25" ht="30" customHeight="1" x14ac:dyDescent="0.25"/>
    <row r="3" spans="1:25" ht="113.45" customHeight="1" x14ac:dyDescent="0.25">
      <c r="A3" s="374"/>
    </row>
    <row r="4" spans="1:25" ht="14.25" customHeight="1" x14ac:dyDescent="0.25"/>
    <row r="5" spans="1:25" ht="19.899999999999999" customHeight="1" x14ac:dyDescent="0.25">
      <c r="C5" s="165" t="s">
        <v>92</v>
      </c>
      <c r="D5" s="601" t="str">
        <f>IF('Claim Summary'!$C$5&lt;&gt;"",'Claim Summary'!$C$5,"")</f>
        <v/>
      </c>
      <c r="E5" s="602"/>
      <c r="F5" s="602"/>
      <c r="G5" s="602"/>
      <c r="H5" s="255"/>
      <c r="I5" s="255"/>
      <c r="J5" s="255"/>
      <c r="K5" s="255"/>
    </row>
    <row r="6" spans="1:25" ht="19.899999999999999" customHeight="1" x14ac:dyDescent="0.25">
      <c r="C6" s="165" t="s">
        <v>93</v>
      </c>
      <c r="D6" s="601" t="str">
        <f>IF('Claim Summary'!$C$10&lt;&gt;0,'Claim Summary'!$C$10,"")</f>
        <v/>
      </c>
      <c r="E6" s="610"/>
      <c r="F6" s="165" t="s">
        <v>248</v>
      </c>
      <c r="G6" s="461" t="str">
        <f>IF('Claim Summary'!$C$11&lt;&gt;0,'Claim Summary'!$C$11,"")</f>
        <v/>
      </c>
      <c r="H6" s="375"/>
      <c r="I6" s="375"/>
      <c r="J6" s="375"/>
      <c r="K6" s="375"/>
    </row>
    <row r="7" spans="1:25" ht="15" customHeight="1" x14ac:dyDescent="0.25">
      <c r="C7" s="257"/>
      <c r="D7" s="258"/>
      <c r="E7" s="258"/>
    </row>
    <row r="8" spans="1:25" ht="15" customHeight="1" x14ac:dyDescent="0.25"/>
    <row r="9" spans="1:25" ht="25.15" customHeight="1" x14ac:dyDescent="0.25">
      <c r="B9" s="689" t="s">
        <v>91</v>
      </c>
      <c r="C9" s="689"/>
      <c r="D9" s="376"/>
      <c r="E9" s="376"/>
      <c r="F9" s="376"/>
      <c r="G9" s="376"/>
      <c r="H9" s="376"/>
      <c r="I9" s="171"/>
      <c r="J9" s="171"/>
      <c r="K9" s="171"/>
      <c r="M9" s="433"/>
      <c r="N9" s="259"/>
      <c r="O9" s="377"/>
      <c r="P9" s="373" t="s">
        <v>114</v>
      </c>
      <c r="Q9" s="373"/>
      <c r="R9" s="373"/>
      <c r="S9" s="373"/>
      <c r="T9" s="432"/>
    </row>
    <row r="10" spans="1:25" x14ac:dyDescent="0.25">
      <c r="B10" s="690" t="s">
        <v>84</v>
      </c>
      <c r="C10" s="690"/>
      <c r="D10" s="690"/>
      <c r="E10" s="690"/>
      <c r="F10" s="690"/>
      <c r="G10" s="690"/>
      <c r="H10" s="690"/>
      <c r="I10" s="690"/>
      <c r="J10" s="690"/>
      <c r="K10" s="690"/>
      <c r="M10" s="433"/>
      <c r="N10" s="259"/>
      <c r="P10" s="58"/>
      <c r="Q10" s="58"/>
      <c r="R10" s="58"/>
      <c r="S10" s="58"/>
      <c r="T10" s="58"/>
    </row>
    <row r="11" spans="1:25" s="378" customFormat="1" ht="15" customHeight="1" x14ac:dyDescent="0.25">
      <c r="A11" s="453"/>
      <c r="B11" s="690" t="s">
        <v>136</v>
      </c>
      <c r="C11" s="690"/>
      <c r="D11" s="690"/>
      <c r="E11" s="690"/>
      <c r="F11" s="690"/>
      <c r="G11" s="690"/>
      <c r="H11" s="690"/>
      <c r="I11" s="690"/>
      <c r="J11" s="690"/>
      <c r="K11" s="690"/>
      <c r="M11" s="434"/>
      <c r="N11" s="379"/>
      <c r="O11" s="380"/>
      <c r="P11" s="254"/>
      <c r="Q11" s="254"/>
      <c r="R11" s="254"/>
      <c r="S11" s="254"/>
      <c r="T11" s="254"/>
      <c r="U11" s="381"/>
      <c r="V11" s="381"/>
      <c r="W11" s="381"/>
      <c r="X11" s="381"/>
      <c r="Y11" s="381"/>
    </row>
    <row r="12" spans="1:25" s="117" customFormat="1" ht="65.25" hidden="1" customHeight="1" x14ac:dyDescent="0.25">
      <c r="A12" s="454"/>
      <c r="B12" s="411"/>
      <c r="C12" s="691" t="s">
        <v>137</v>
      </c>
      <c r="D12" s="412"/>
      <c r="E12" s="412"/>
      <c r="F12" s="412"/>
      <c r="G12" s="412"/>
      <c r="H12" s="413"/>
      <c r="I12" s="413"/>
      <c r="J12" s="414"/>
      <c r="K12" s="414"/>
      <c r="M12" s="434"/>
      <c r="N12" s="379"/>
      <c r="O12" s="382"/>
      <c r="P12" s="58"/>
      <c r="Q12" s="58"/>
      <c r="R12" s="58"/>
      <c r="S12" s="58"/>
      <c r="T12" s="58"/>
      <c r="U12" s="260"/>
      <c r="V12" s="260"/>
      <c r="W12" s="260"/>
      <c r="X12" s="260"/>
      <c r="Y12" s="260"/>
    </row>
    <row r="13" spans="1:25" s="383" customFormat="1" ht="40.15" customHeight="1" x14ac:dyDescent="0.25">
      <c r="A13" s="455" t="s">
        <v>83</v>
      </c>
      <c r="B13" s="274" t="s">
        <v>223</v>
      </c>
      <c r="C13" s="691"/>
      <c r="D13" s="685" t="s">
        <v>54</v>
      </c>
      <c r="E13" s="685"/>
      <c r="F13" s="685"/>
      <c r="G13" s="337" t="s">
        <v>9</v>
      </c>
      <c r="H13" s="338" t="s">
        <v>10</v>
      </c>
      <c r="I13" s="338" t="s">
        <v>85</v>
      </c>
      <c r="J13" s="338" t="s">
        <v>55</v>
      </c>
      <c r="K13" s="337" t="s">
        <v>138</v>
      </c>
      <c r="M13" s="434"/>
      <c r="N13" s="379"/>
      <c r="O13" s="384"/>
      <c r="P13" s="178" t="s">
        <v>227</v>
      </c>
      <c r="Q13" s="178" t="s">
        <v>161</v>
      </c>
      <c r="R13" s="178" t="s">
        <v>123</v>
      </c>
      <c r="S13" s="664" t="s">
        <v>121</v>
      </c>
      <c r="T13" s="665"/>
      <c r="U13" s="385"/>
      <c r="V13" s="385"/>
      <c r="W13" s="385"/>
      <c r="X13" s="385"/>
      <c r="Y13" s="385"/>
    </row>
    <row r="14" spans="1:25" s="119" customFormat="1" x14ac:dyDescent="0.25">
      <c r="A14" s="456">
        <v>601</v>
      </c>
      <c r="B14" s="386"/>
      <c r="C14" s="387"/>
      <c r="D14" s="686"/>
      <c r="E14" s="687"/>
      <c r="F14" s="688"/>
      <c r="G14" s="388"/>
      <c r="H14" s="389"/>
      <c r="I14" s="390">
        <v>0</v>
      </c>
      <c r="J14" s="391">
        <v>0</v>
      </c>
      <c r="K14" s="390">
        <f t="shared" ref="K14:K15" si="0">I14*J14</f>
        <v>0</v>
      </c>
      <c r="L14" s="392"/>
      <c r="M14" s="435"/>
      <c r="N14" s="393"/>
      <c r="O14" s="394"/>
      <c r="P14" s="185">
        <f>K14</f>
        <v>0</v>
      </c>
      <c r="Q14" s="186">
        <v>0</v>
      </c>
      <c r="R14" s="185">
        <f>P14-Q14</f>
        <v>0</v>
      </c>
      <c r="S14" s="651"/>
      <c r="T14" s="652"/>
      <c r="U14" s="395"/>
      <c r="V14" s="395"/>
      <c r="W14" s="395"/>
      <c r="X14" s="395"/>
      <c r="Y14" s="395"/>
    </row>
    <row r="15" spans="1:25" s="119" customFormat="1" x14ac:dyDescent="0.25">
      <c r="A15" s="456">
        <v>602</v>
      </c>
      <c r="B15" s="386"/>
      <c r="C15" s="387"/>
      <c r="D15" s="686"/>
      <c r="E15" s="687"/>
      <c r="F15" s="688"/>
      <c r="G15" s="388"/>
      <c r="H15" s="389"/>
      <c r="I15" s="390">
        <v>0</v>
      </c>
      <c r="J15" s="391">
        <v>0</v>
      </c>
      <c r="K15" s="390">
        <f t="shared" si="0"/>
        <v>0</v>
      </c>
      <c r="L15" s="392"/>
      <c r="M15" s="435"/>
      <c r="N15" s="393"/>
      <c r="O15" s="394"/>
      <c r="P15" s="185">
        <f t="shared" ref="P15:P78" si="1">K15</f>
        <v>0</v>
      </c>
      <c r="Q15" s="186">
        <v>0</v>
      </c>
      <c r="R15" s="185">
        <f t="shared" ref="R15:R35" si="2">P15-Q15</f>
        <v>0</v>
      </c>
      <c r="S15" s="651"/>
      <c r="T15" s="652"/>
      <c r="U15" s="395"/>
      <c r="V15" s="395"/>
      <c r="W15" s="395"/>
      <c r="X15" s="395"/>
      <c r="Y15" s="395"/>
    </row>
    <row r="16" spans="1:25" s="119" customFormat="1" x14ac:dyDescent="0.25">
      <c r="A16" s="456">
        <v>603</v>
      </c>
      <c r="B16" s="386"/>
      <c r="C16" s="387"/>
      <c r="D16" s="686"/>
      <c r="E16" s="687"/>
      <c r="F16" s="688"/>
      <c r="G16" s="388"/>
      <c r="H16" s="389"/>
      <c r="I16" s="390">
        <v>0</v>
      </c>
      <c r="J16" s="391">
        <v>0</v>
      </c>
      <c r="K16" s="390">
        <f t="shared" ref="K16:K78" si="3">I16*J16</f>
        <v>0</v>
      </c>
      <c r="L16" s="392"/>
      <c r="M16" s="435"/>
      <c r="N16" s="393"/>
      <c r="O16" s="394"/>
      <c r="P16" s="185">
        <f t="shared" si="1"/>
        <v>0</v>
      </c>
      <c r="Q16" s="186">
        <v>0</v>
      </c>
      <c r="R16" s="185">
        <f t="shared" si="2"/>
        <v>0</v>
      </c>
      <c r="S16" s="651"/>
      <c r="T16" s="652"/>
      <c r="U16" s="395"/>
      <c r="V16" s="395"/>
      <c r="W16" s="395"/>
      <c r="X16" s="395"/>
      <c r="Y16" s="395"/>
    </row>
    <row r="17" spans="1:25" s="119" customFormat="1" x14ac:dyDescent="0.25">
      <c r="A17" s="456">
        <v>604</v>
      </c>
      <c r="B17" s="386"/>
      <c r="C17" s="387"/>
      <c r="D17" s="686"/>
      <c r="E17" s="687"/>
      <c r="F17" s="688"/>
      <c r="G17" s="388"/>
      <c r="H17" s="389"/>
      <c r="I17" s="390">
        <v>0</v>
      </c>
      <c r="J17" s="391">
        <v>0</v>
      </c>
      <c r="K17" s="390">
        <f t="shared" si="3"/>
        <v>0</v>
      </c>
      <c r="L17" s="392"/>
      <c r="M17" s="435"/>
      <c r="N17" s="393"/>
      <c r="O17" s="394"/>
      <c r="P17" s="185">
        <f t="shared" si="1"/>
        <v>0</v>
      </c>
      <c r="Q17" s="186">
        <v>0</v>
      </c>
      <c r="R17" s="185">
        <f t="shared" si="2"/>
        <v>0</v>
      </c>
      <c r="S17" s="651"/>
      <c r="T17" s="652"/>
      <c r="U17" s="395"/>
      <c r="V17" s="395"/>
      <c r="W17" s="395"/>
      <c r="X17" s="395"/>
      <c r="Y17" s="395"/>
    </row>
    <row r="18" spans="1:25" s="119" customFormat="1" x14ac:dyDescent="0.25">
      <c r="A18" s="456">
        <v>605</v>
      </c>
      <c r="B18" s="386"/>
      <c r="C18" s="387"/>
      <c r="D18" s="686"/>
      <c r="E18" s="687"/>
      <c r="F18" s="688"/>
      <c r="G18" s="388"/>
      <c r="H18" s="389"/>
      <c r="I18" s="390">
        <v>0</v>
      </c>
      <c r="J18" s="391">
        <v>0</v>
      </c>
      <c r="K18" s="390">
        <f t="shared" si="3"/>
        <v>0</v>
      </c>
      <c r="L18" s="392"/>
      <c r="M18" s="435"/>
      <c r="N18" s="393"/>
      <c r="O18" s="394"/>
      <c r="P18" s="185">
        <f t="shared" si="1"/>
        <v>0</v>
      </c>
      <c r="Q18" s="186">
        <v>0</v>
      </c>
      <c r="R18" s="185">
        <f t="shared" si="2"/>
        <v>0</v>
      </c>
      <c r="S18" s="651"/>
      <c r="T18" s="652"/>
      <c r="U18" s="395"/>
      <c r="V18" s="395"/>
      <c r="W18" s="395"/>
      <c r="X18" s="395"/>
      <c r="Y18" s="395"/>
    </row>
    <row r="19" spans="1:25" s="119" customFormat="1" x14ac:dyDescent="0.25">
      <c r="A19" s="456">
        <v>606</v>
      </c>
      <c r="B19" s="386"/>
      <c r="C19" s="387"/>
      <c r="D19" s="686"/>
      <c r="E19" s="687"/>
      <c r="F19" s="688"/>
      <c r="G19" s="388"/>
      <c r="H19" s="389"/>
      <c r="I19" s="390">
        <v>0</v>
      </c>
      <c r="J19" s="391">
        <v>0</v>
      </c>
      <c r="K19" s="390">
        <f t="shared" si="3"/>
        <v>0</v>
      </c>
      <c r="L19" s="392"/>
      <c r="M19" s="435"/>
      <c r="N19" s="393"/>
      <c r="O19" s="394"/>
      <c r="P19" s="185">
        <f t="shared" si="1"/>
        <v>0</v>
      </c>
      <c r="Q19" s="186">
        <v>0</v>
      </c>
      <c r="R19" s="185">
        <f t="shared" si="2"/>
        <v>0</v>
      </c>
      <c r="S19" s="651"/>
      <c r="T19" s="652"/>
      <c r="U19" s="395"/>
      <c r="V19" s="395"/>
      <c r="W19" s="395"/>
      <c r="X19" s="395"/>
      <c r="Y19" s="395"/>
    </row>
    <row r="20" spans="1:25" s="119" customFormat="1" x14ac:dyDescent="0.25">
      <c r="A20" s="456">
        <v>607</v>
      </c>
      <c r="B20" s="386"/>
      <c r="C20" s="387"/>
      <c r="D20" s="686"/>
      <c r="E20" s="687"/>
      <c r="F20" s="688"/>
      <c r="G20" s="388"/>
      <c r="H20" s="389"/>
      <c r="I20" s="390">
        <v>0</v>
      </c>
      <c r="J20" s="391">
        <v>0</v>
      </c>
      <c r="K20" s="390">
        <f t="shared" si="3"/>
        <v>0</v>
      </c>
      <c r="L20" s="392"/>
      <c r="M20" s="435"/>
      <c r="N20" s="393"/>
      <c r="O20" s="394"/>
      <c r="P20" s="185">
        <f t="shared" si="1"/>
        <v>0</v>
      </c>
      <c r="Q20" s="186">
        <v>0</v>
      </c>
      <c r="R20" s="185">
        <f t="shared" si="2"/>
        <v>0</v>
      </c>
      <c r="S20" s="368"/>
      <c r="T20" s="369"/>
      <c r="U20" s="395"/>
      <c r="V20" s="395"/>
      <c r="W20" s="395"/>
      <c r="X20" s="395"/>
      <c r="Y20" s="395"/>
    </row>
    <row r="21" spans="1:25" s="119" customFormat="1" x14ac:dyDescent="0.25">
      <c r="A21" s="456">
        <v>608</v>
      </c>
      <c r="B21" s="386"/>
      <c r="C21" s="387"/>
      <c r="D21" s="686"/>
      <c r="E21" s="687"/>
      <c r="F21" s="688"/>
      <c r="G21" s="388"/>
      <c r="H21" s="389"/>
      <c r="I21" s="390">
        <v>0</v>
      </c>
      <c r="J21" s="391">
        <v>0</v>
      </c>
      <c r="K21" s="390">
        <f t="shared" si="3"/>
        <v>0</v>
      </c>
      <c r="L21" s="392"/>
      <c r="M21" s="435"/>
      <c r="N21" s="393"/>
      <c r="O21" s="394"/>
      <c r="P21" s="185">
        <f t="shared" si="1"/>
        <v>0</v>
      </c>
      <c r="Q21" s="186">
        <v>0</v>
      </c>
      <c r="R21" s="185">
        <f t="shared" si="2"/>
        <v>0</v>
      </c>
      <c r="S21" s="368"/>
      <c r="T21" s="369"/>
      <c r="U21" s="395"/>
      <c r="V21" s="395"/>
      <c r="W21" s="395"/>
      <c r="X21" s="395"/>
      <c r="Y21" s="395"/>
    </row>
    <row r="22" spans="1:25" s="119" customFormat="1" x14ac:dyDescent="0.25">
      <c r="A22" s="456">
        <v>609</v>
      </c>
      <c r="B22" s="386"/>
      <c r="C22" s="387"/>
      <c r="D22" s="686"/>
      <c r="E22" s="687"/>
      <c r="F22" s="688"/>
      <c r="G22" s="388"/>
      <c r="H22" s="389"/>
      <c r="I22" s="390">
        <v>0</v>
      </c>
      <c r="J22" s="391">
        <v>0</v>
      </c>
      <c r="K22" s="390">
        <f t="shared" si="3"/>
        <v>0</v>
      </c>
      <c r="L22" s="392"/>
      <c r="M22" s="435"/>
      <c r="N22" s="393"/>
      <c r="O22" s="394"/>
      <c r="P22" s="185">
        <f t="shared" si="1"/>
        <v>0</v>
      </c>
      <c r="Q22" s="186">
        <v>0</v>
      </c>
      <c r="R22" s="185">
        <f t="shared" si="2"/>
        <v>0</v>
      </c>
      <c r="S22" s="368"/>
      <c r="T22" s="369"/>
      <c r="U22" s="395"/>
      <c r="V22" s="395"/>
      <c r="W22" s="395"/>
      <c r="X22" s="395"/>
      <c r="Y22" s="395"/>
    </row>
    <row r="23" spans="1:25" s="119" customFormat="1" x14ac:dyDescent="0.25">
      <c r="A23" s="456">
        <v>610</v>
      </c>
      <c r="B23" s="386"/>
      <c r="C23" s="387"/>
      <c r="D23" s="686"/>
      <c r="E23" s="687"/>
      <c r="F23" s="688"/>
      <c r="G23" s="388"/>
      <c r="H23" s="389"/>
      <c r="I23" s="390">
        <v>0</v>
      </c>
      <c r="J23" s="391">
        <v>0</v>
      </c>
      <c r="K23" s="390">
        <f t="shared" si="3"/>
        <v>0</v>
      </c>
      <c r="L23" s="392"/>
      <c r="M23" s="435"/>
      <c r="N23" s="393"/>
      <c r="O23" s="394"/>
      <c r="P23" s="185">
        <f t="shared" si="1"/>
        <v>0</v>
      </c>
      <c r="Q23" s="186">
        <v>0</v>
      </c>
      <c r="R23" s="185">
        <f t="shared" si="2"/>
        <v>0</v>
      </c>
      <c r="S23" s="368"/>
      <c r="T23" s="369"/>
      <c r="U23" s="395"/>
      <c r="V23" s="395"/>
      <c r="W23" s="395"/>
      <c r="X23" s="395"/>
      <c r="Y23" s="395"/>
    </row>
    <row r="24" spans="1:25" s="119" customFormat="1" x14ac:dyDescent="0.25">
      <c r="A24" s="456">
        <v>611</v>
      </c>
      <c r="B24" s="386"/>
      <c r="C24" s="387"/>
      <c r="D24" s="686"/>
      <c r="E24" s="687"/>
      <c r="F24" s="688"/>
      <c r="G24" s="388"/>
      <c r="H24" s="389"/>
      <c r="I24" s="390">
        <v>0</v>
      </c>
      <c r="J24" s="391">
        <v>0</v>
      </c>
      <c r="K24" s="390">
        <f t="shared" si="3"/>
        <v>0</v>
      </c>
      <c r="L24" s="392"/>
      <c r="M24" s="435"/>
      <c r="N24" s="393"/>
      <c r="O24" s="394"/>
      <c r="P24" s="185">
        <f t="shared" si="1"/>
        <v>0</v>
      </c>
      <c r="Q24" s="186">
        <v>0</v>
      </c>
      <c r="R24" s="185">
        <f t="shared" si="2"/>
        <v>0</v>
      </c>
      <c r="S24" s="368"/>
      <c r="T24" s="369"/>
      <c r="U24" s="395"/>
      <c r="V24" s="395"/>
      <c r="W24" s="395"/>
      <c r="X24" s="395"/>
      <c r="Y24" s="395"/>
    </row>
    <row r="25" spans="1:25" s="119" customFormat="1" x14ac:dyDescent="0.25">
      <c r="A25" s="456">
        <v>612</v>
      </c>
      <c r="B25" s="386"/>
      <c r="C25" s="387"/>
      <c r="D25" s="686"/>
      <c r="E25" s="687"/>
      <c r="F25" s="688"/>
      <c r="G25" s="388"/>
      <c r="H25" s="389"/>
      <c r="I25" s="390">
        <v>0</v>
      </c>
      <c r="J25" s="391">
        <v>0</v>
      </c>
      <c r="K25" s="390">
        <f t="shared" si="3"/>
        <v>0</v>
      </c>
      <c r="L25" s="392"/>
      <c r="M25" s="435"/>
      <c r="N25" s="393"/>
      <c r="O25" s="394"/>
      <c r="P25" s="185">
        <f t="shared" si="1"/>
        <v>0</v>
      </c>
      <c r="Q25" s="186">
        <v>0</v>
      </c>
      <c r="R25" s="185">
        <f t="shared" si="2"/>
        <v>0</v>
      </c>
      <c r="S25" s="368"/>
      <c r="T25" s="369"/>
      <c r="U25" s="395"/>
      <c r="V25" s="395"/>
      <c r="W25" s="395"/>
      <c r="X25" s="395"/>
      <c r="Y25" s="395"/>
    </row>
    <row r="26" spans="1:25" s="119" customFormat="1" x14ac:dyDescent="0.25">
      <c r="A26" s="456">
        <v>613</v>
      </c>
      <c r="B26" s="386"/>
      <c r="C26" s="387"/>
      <c r="D26" s="686"/>
      <c r="E26" s="687"/>
      <c r="F26" s="688"/>
      <c r="G26" s="388"/>
      <c r="H26" s="389"/>
      <c r="I26" s="390">
        <v>0</v>
      </c>
      <c r="J26" s="391">
        <v>0</v>
      </c>
      <c r="K26" s="390">
        <f t="shared" si="3"/>
        <v>0</v>
      </c>
      <c r="L26" s="392"/>
      <c r="M26" s="435"/>
      <c r="N26" s="393"/>
      <c r="O26" s="394"/>
      <c r="P26" s="185">
        <f t="shared" si="1"/>
        <v>0</v>
      </c>
      <c r="Q26" s="186">
        <v>0</v>
      </c>
      <c r="R26" s="185">
        <f t="shared" si="2"/>
        <v>0</v>
      </c>
      <c r="S26" s="651"/>
      <c r="T26" s="652"/>
      <c r="U26" s="395"/>
      <c r="V26" s="395"/>
      <c r="W26" s="395"/>
      <c r="X26" s="395"/>
      <c r="Y26" s="395"/>
    </row>
    <row r="27" spans="1:25" s="119" customFormat="1" x14ac:dyDescent="0.25">
      <c r="A27" s="456">
        <v>614</v>
      </c>
      <c r="B27" s="386"/>
      <c r="C27" s="387"/>
      <c r="D27" s="686"/>
      <c r="E27" s="687"/>
      <c r="F27" s="688"/>
      <c r="G27" s="388"/>
      <c r="H27" s="389"/>
      <c r="I27" s="390">
        <v>0</v>
      </c>
      <c r="J27" s="391">
        <v>0</v>
      </c>
      <c r="K27" s="390">
        <f t="shared" si="3"/>
        <v>0</v>
      </c>
      <c r="L27" s="392"/>
      <c r="M27" s="435"/>
      <c r="N27" s="393"/>
      <c r="O27" s="394"/>
      <c r="P27" s="185">
        <f t="shared" si="1"/>
        <v>0</v>
      </c>
      <c r="Q27" s="186">
        <v>0</v>
      </c>
      <c r="R27" s="185">
        <f t="shared" si="2"/>
        <v>0</v>
      </c>
      <c r="S27" s="651"/>
      <c r="T27" s="652"/>
      <c r="U27" s="395"/>
      <c r="V27" s="395"/>
      <c r="W27" s="395"/>
      <c r="X27" s="395"/>
      <c r="Y27" s="395"/>
    </row>
    <row r="28" spans="1:25" s="119" customFormat="1" x14ac:dyDescent="0.25">
      <c r="A28" s="456">
        <v>615</v>
      </c>
      <c r="B28" s="386"/>
      <c r="C28" s="387"/>
      <c r="D28" s="686"/>
      <c r="E28" s="687"/>
      <c r="F28" s="688"/>
      <c r="G28" s="388"/>
      <c r="H28" s="389"/>
      <c r="I28" s="390">
        <v>0</v>
      </c>
      <c r="J28" s="391">
        <v>0</v>
      </c>
      <c r="K28" s="390">
        <f t="shared" si="3"/>
        <v>0</v>
      </c>
      <c r="L28" s="392"/>
      <c r="M28" s="435"/>
      <c r="N28" s="393"/>
      <c r="O28" s="394"/>
      <c r="P28" s="185">
        <f t="shared" si="1"/>
        <v>0</v>
      </c>
      <c r="Q28" s="186">
        <v>0</v>
      </c>
      <c r="R28" s="185">
        <f t="shared" si="2"/>
        <v>0</v>
      </c>
      <c r="S28" s="651"/>
      <c r="T28" s="652"/>
      <c r="U28" s="395"/>
      <c r="V28" s="395"/>
      <c r="W28" s="395"/>
      <c r="X28" s="395"/>
      <c r="Y28" s="395"/>
    </row>
    <row r="29" spans="1:25" s="119" customFormat="1" x14ac:dyDescent="0.25">
      <c r="A29" s="456">
        <v>616</v>
      </c>
      <c r="B29" s="386"/>
      <c r="C29" s="387"/>
      <c r="D29" s="686"/>
      <c r="E29" s="687"/>
      <c r="F29" s="688"/>
      <c r="G29" s="388"/>
      <c r="H29" s="389"/>
      <c r="I29" s="390">
        <v>0</v>
      </c>
      <c r="J29" s="391">
        <v>0</v>
      </c>
      <c r="K29" s="390">
        <f t="shared" si="3"/>
        <v>0</v>
      </c>
      <c r="L29" s="392"/>
      <c r="M29" s="435"/>
      <c r="N29" s="393"/>
      <c r="O29" s="394"/>
      <c r="P29" s="185">
        <f t="shared" si="1"/>
        <v>0</v>
      </c>
      <c r="Q29" s="186">
        <v>0</v>
      </c>
      <c r="R29" s="185">
        <f t="shared" si="2"/>
        <v>0</v>
      </c>
      <c r="S29" s="368"/>
      <c r="T29" s="369"/>
      <c r="U29" s="395"/>
      <c r="V29" s="395"/>
      <c r="W29" s="395"/>
      <c r="X29" s="395"/>
      <c r="Y29" s="395"/>
    </row>
    <row r="30" spans="1:25" s="119" customFormat="1" hidden="1" x14ac:dyDescent="0.25">
      <c r="A30" s="456">
        <v>617</v>
      </c>
      <c r="B30" s="386"/>
      <c r="C30" s="387"/>
      <c r="D30" s="686"/>
      <c r="E30" s="687"/>
      <c r="F30" s="688"/>
      <c r="G30" s="388"/>
      <c r="H30" s="389"/>
      <c r="I30" s="390">
        <v>0</v>
      </c>
      <c r="J30" s="391">
        <v>0</v>
      </c>
      <c r="K30" s="390">
        <f t="shared" si="3"/>
        <v>0</v>
      </c>
      <c r="L30" s="392"/>
      <c r="M30" s="435"/>
      <c r="N30" s="393"/>
      <c r="O30" s="394"/>
      <c r="P30" s="185">
        <f t="shared" si="1"/>
        <v>0</v>
      </c>
      <c r="Q30" s="186">
        <v>0</v>
      </c>
      <c r="R30" s="185">
        <f t="shared" si="2"/>
        <v>0</v>
      </c>
      <c r="S30" s="368"/>
      <c r="T30" s="369"/>
      <c r="U30" s="395"/>
      <c r="V30" s="395"/>
      <c r="W30" s="395"/>
      <c r="X30" s="395"/>
      <c r="Y30" s="395"/>
    </row>
    <row r="31" spans="1:25" s="119" customFormat="1" hidden="1" x14ac:dyDescent="0.25">
      <c r="A31" s="456">
        <v>618</v>
      </c>
      <c r="B31" s="386"/>
      <c r="C31" s="387"/>
      <c r="D31" s="686"/>
      <c r="E31" s="687"/>
      <c r="F31" s="688"/>
      <c r="G31" s="388"/>
      <c r="H31" s="389"/>
      <c r="I31" s="390">
        <v>0</v>
      </c>
      <c r="J31" s="391">
        <v>0</v>
      </c>
      <c r="K31" s="390">
        <f t="shared" si="3"/>
        <v>0</v>
      </c>
      <c r="L31" s="392"/>
      <c r="M31" s="435"/>
      <c r="N31" s="393"/>
      <c r="O31" s="394"/>
      <c r="P31" s="185">
        <f t="shared" si="1"/>
        <v>0</v>
      </c>
      <c r="Q31" s="186">
        <v>0</v>
      </c>
      <c r="R31" s="185">
        <f t="shared" si="2"/>
        <v>0</v>
      </c>
      <c r="S31" s="368"/>
      <c r="T31" s="369"/>
      <c r="U31" s="395"/>
      <c r="V31" s="395"/>
      <c r="W31" s="395"/>
      <c r="X31" s="395"/>
      <c r="Y31" s="395"/>
    </row>
    <row r="32" spans="1:25" s="119" customFormat="1" hidden="1" x14ac:dyDescent="0.25">
      <c r="A32" s="456">
        <v>619</v>
      </c>
      <c r="B32" s="386"/>
      <c r="C32" s="387"/>
      <c r="D32" s="686"/>
      <c r="E32" s="687"/>
      <c r="F32" s="688"/>
      <c r="G32" s="388"/>
      <c r="H32" s="389"/>
      <c r="I32" s="390">
        <v>0</v>
      </c>
      <c r="J32" s="391">
        <v>0</v>
      </c>
      <c r="K32" s="390">
        <f t="shared" si="3"/>
        <v>0</v>
      </c>
      <c r="L32" s="392"/>
      <c r="M32" s="435"/>
      <c r="N32" s="393"/>
      <c r="O32" s="394"/>
      <c r="P32" s="185">
        <f t="shared" si="1"/>
        <v>0</v>
      </c>
      <c r="Q32" s="186">
        <v>0</v>
      </c>
      <c r="R32" s="185">
        <f t="shared" si="2"/>
        <v>0</v>
      </c>
      <c r="S32" s="368"/>
      <c r="T32" s="369"/>
      <c r="U32" s="395"/>
      <c r="V32" s="395"/>
      <c r="W32" s="395"/>
      <c r="X32" s="395"/>
      <c r="Y32" s="395"/>
    </row>
    <row r="33" spans="1:25" s="119" customFormat="1" ht="14.25" hidden="1" customHeight="1" x14ac:dyDescent="0.25">
      <c r="A33" s="456">
        <v>620</v>
      </c>
      <c r="B33" s="386"/>
      <c r="C33" s="387"/>
      <c r="D33" s="686"/>
      <c r="E33" s="687"/>
      <c r="F33" s="688"/>
      <c r="G33" s="388"/>
      <c r="H33" s="389"/>
      <c r="I33" s="390">
        <v>0</v>
      </c>
      <c r="J33" s="391">
        <v>0</v>
      </c>
      <c r="K33" s="390">
        <f t="shared" si="3"/>
        <v>0</v>
      </c>
      <c r="L33" s="392"/>
      <c r="M33" s="435"/>
      <c r="N33" s="393"/>
      <c r="O33" s="394"/>
      <c r="P33" s="185">
        <f t="shared" si="1"/>
        <v>0</v>
      </c>
      <c r="Q33" s="186">
        <v>0</v>
      </c>
      <c r="R33" s="185">
        <f t="shared" si="2"/>
        <v>0</v>
      </c>
      <c r="S33" s="368"/>
      <c r="T33" s="369"/>
      <c r="U33" s="395"/>
      <c r="V33" s="395"/>
      <c r="W33" s="395"/>
      <c r="X33" s="395"/>
      <c r="Y33" s="395"/>
    </row>
    <row r="34" spans="1:25" s="119" customFormat="1" hidden="1" x14ac:dyDescent="0.25">
      <c r="A34" s="456">
        <v>621</v>
      </c>
      <c r="B34" s="386"/>
      <c r="C34" s="387"/>
      <c r="D34" s="686"/>
      <c r="E34" s="687"/>
      <c r="F34" s="688"/>
      <c r="G34" s="388"/>
      <c r="H34" s="389"/>
      <c r="I34" s="390">
        <v>0</v>
      </c>
      <c r="J34" s="391">
        <v>0</v>
      </c>
      <c r="K34" s="390">
        <f t="shared" si="3"/>
        <v>0</v>
      </c>
      <c r="L34" s="392"/>
      <c r="M34" s="435"/>
      <c r="N34" s="393"/>
      <c r="O34" s="394"/>
      <c r="P34" s="185">
        <f t="shared" si="1"/>
        <v>0</v>
      </c>
      <c r="Q34" s="186">
        <v>0</v>
      </c>
      <c r="R34" s="185">
        <f t="shared" si="2"/>
        <v>0</v>
      </c>
      <c r="S34" s="651"/>
      <c r="T34" s="652"/>
      <c r="U34" s="395"/>
      <c r="V34" s="395"/>
      <c r="W34" s="395"/>
      <c r="X34" s="395"/>
      <c r="Y34" s="395"/>
    </row>
    <row r="35" spans="1:25" s="119" customFormat="1" hidden="1" x14ac:dyDescent="0.25">
      <c r="A35" s="456">
        <v>622</v>
      </c>
      <c r="B35" s="386"/>
      <c r="C35" s="387"/>
      <c r="D35" s="686"/>
      <c r="E35" s="687"/>
      <c r="F35" s="688"/>
      <c r="G35" s="388"/>
      <c r="H35" s="389"/>
      <c r="I35" s="390">
        <v>0</v>
      </c>
      <c r="J35" s="391">
        <v>0</v>
      </c>
      <c r="K35" s="390">
        <f t="shared" si="3"/>
        <v>0</v>
      </c>
      <c r="L35" s="392"/>
      <c r="M35" s="435"/>
      <c r="N35" s="393"/>
      <c r="O35" s="394"/>
      <c r="P35" s="185">
        <f t="shared" si="1"/>
        <v>0</v>
      </c>
      <c r="Q35" s="186">
        <v>0</v>
      </c>
      <c r="R35" s="185">
        <f t="shared" si="2"/>
        <v>0</v>
      </c>
      <c r="S35" s="368"/>
      <c r="T35" s="369"/>
      <c r="U35" s="395"/>
      <c r="V35" s="395"/>
      <c r="W35" s="395"/>
      <c r="X35" s="395"/>
      <c r="Y35" s="395"/>
    </row>
    <row r="36" spans="1:25" s="119" customFormat="1" hidden="1" x14ac:dyDescent="0.25">
      <c r="A36" s="456">
        <v>623</v>
      </c>
      <c r="B36" s="386"/>
      <c r="C36" s="387"/>
      <c r="D36" s="686"/>
      <c r="E36" s="687"/>
      <c r="F36" s="688"/>
      <c r="G36" s="388"/>
      <c r="H36" s="389"/>
      <c r="I36" s="390">
        <v>0</v>
      </c>
      <c r="J36" s="391">
        <v>0</v>
      </c>
      <c r="K36" s="390">
        <f t="shared" si="3"/>
        <v>0</v>
      </c>
      <c r="L36" s="392"/>
      <c r="M36" s="435"/>
      <c r="N36" s="393"/>
      <c r="O36" s="394"/>
      <c r="P36" s="185">
        <f t="shared" si="1"/>
        <v>0</v>
      </c>
      <c r="Q36" s="186">
        <v>0</v>
      </c>
      <c r="R36" s="185">
        <f t="shared" ref="R36:R99" si="4">P36-Q36</f>
        <v>0</v>
      </c>
      <c r="S36" s="368"/>
      <c r="T36" s="369"/>
      <c r="U36" s="395"/>
      <c r="V36" s="395"/>
      <c r="W36" s="395"/>
      <c r="X36" s="395"/>
      <c r="Y36" s="395"/>
    </row>
    <row r="37" spans="1:25" s="119" customFormat="1" hidden="1" x14ac:dyDescent="0.25">
      <c r="A37" s="456">
        <v>624</v>
      </c>
      <c r="B37" s="386"/>
      <c r="C37" s="387"/>
      <c r="D37" s="686"/>
      <c r="E37" s="687"/>
      <c r="F37" s="688"/>
      <c r="G37" s="388"/>
      <c r="H37" s="389"/>
      <c r="I37" s="390">
        <v>0</v>
      </c>
      <c r="J37" s="391">
        <v>0</v>
      </c>
      <c r="K37" s="390">
        <f t="shared" si="3"/>
        <v>0</v>
      </c>
      <c r="L37" s="392"/>
      <c r="M37" s="435"/>
      <c r="N37" s="393"/>
      <c r="O37" s="394"/>
      <c r="P37" s="185">
        <f t="shared" si="1"/>
        <v>0</v>
      </c>
      <c r="Q37" s="186">
        <v>0</v>
      </c>
      <c r="R37" s="185">
        <f t="shared" si="4"/>
        <v>0</v>
      </c>
      <c r="S37" s="368"/>
      <c r="T37" s="369"/>
      <c r="U37" s="395"/>
      <c r="V37" s="395"/>
      <c r="W37" s="395"/>
      <c r="X37" s="395"/>
      <c r="Y37" s="395"/>
    </row>
    <row r="38" spans="1:25" s="119" customFormat="1" hidden="1" x14ac:dyDescent="0.25">
      <c r="A38" s="456">
        <v>625</v>
      </c>
      <c r="B38" s="386"/>
      <c r="C38" s="387"/>
      <c r="D38" s="686"/>
      <c r="E38" s="687"/>
      <c r="F38" s="688"/>
      <c r="G38" s="388"/>
      <c r="H38" s="389"/>
      <c r="I38" s="390">
        <v>0</v>
      </c>
      <c r="J38" s="391">
        <v>0</v>
      </c>
      <c r="K38" s="390">
        <f t="shared" si="3"/>
        <v>0</v>
      </c>
      <c r="L38" s="392"/>
      <c r="M38" s="435"/>
      <c r="N38" s="393"/>
      <c r="O38" s="394"/>
      <c r="P38" s="185">
        <f t="shared" si="1"/>
        <v>0</v>
      </c>
      <c r="Q38" s="186">
        <v>0</v>
      </c>
      <c r="R38" s="185">
        <f t="shared" si="4"/>
        <v>0</v>
      </c>
      <c r="S38" s="651"/>
      <c r="T38" s="652"/>
      <c r="U38" s="395"/>
      <c r="V38" s="395"/>
      <c r="W38" s="395"/>
      <c r="X38" s="395"/>
      <c r="Y38" s="395"/>
    </row>
    <row r="39" spans="1:25" s="119" customFormat="1" hidden="1" x14ac:dyDescent="0.25">
      <c r="A39" s="456">
        <v>626</v>
      </c>
      <c r="B39" s="386"/>
      <c r="C39" s="387"/>
      <c r="D39" s="686"/>
      <c r="E39" s="687"/>
      <c r="F39" s="688"/>
      <c r="G39" s="388"/>
      <c r="H39" s="389"/>
      <c r="I39" s="390">
        <v>0</v>
      </c>
      <c r="J39" s="391">
        <v>0</v>
      </c>
      <c r="K39" s="390">
        <f t="shared" si="3"/>
        <v>0</v>
      </c>
      <c r="L39" s="392"/>
      <c r="M39" s="435"/>
      <c r="N39" s="393"/>
      <c r="O39" s="394"/>
      <c r="P39" s="185">
        <f t="shared" si="1"/>
        <v>0</v>
      </c>
      <c r="Q39" s="186">
        <v>0</v>
      </c>
      <c r="R39" s="185">
        <f t="shared" si="4"/>
        <v>0</v>
      </c>
      <c r="S39" s="368"/>
      <c r="T39" s="369"/>
      <c r="U39" s="395"/>
      <c r="V39" s="395"/>
      <c r="W39" s="395"/>
      <c r="X39" s="395"/>
      <c r="Y39" s="395"/>
    </row>
    <row r="40" spans="1:25" s="119" customFormat="1" hidden="1" x14ac:dyDescent="0.25">
      <c r="A40" s="456">
        <v>627</v>
      </c>
      <c r="B40" s="386"/>
      <c r="C40" s="387"/>
      <c r="D40" s="686"/>
      <c r="E40" s="687"/>
      <c r="F40" s="688"/>
      <c r="G40" s="388"/>
      <c r="H40" s="389"/>
      <c r="I40" s="390">
        <v>0</v>
      </c>
      <c r="J40" s="391">
        <v>0</v>
      </c>
      <c r="K40" s="390">
        <f t="shared" si="3"/>
        <v>0</v>
      </c>
      <c r="L40" s="392"/>
      <c r="M40" s="435"/>
      <c r="N40" s="393"/>
      <c r="O40" s="394"/>
      <c r="P40" s="185">
        <f t="shared" si="1"/>
        <v>0</v>
      </c>
      <c r="Q40" s="186">
        <v>0</v>
      </c>
      <c r="R40" s="185">
        <f t="shared" si="4"/>
        <v>0</v>
      </c>
      <c r="S40" s="368"/>
      <c r="T40" s="369"/>
      <c r="U40" s="395"/>
      <c r="V40" s="395"/>
      <c r="W40" s="395"/>
      <c r="X40" s="395"/>
      <c r="Y40" s="395"/>
    </row>
    <row r="41" spans="1:25" s="119" customFormat="1" hidden="1" x14ac:dyDescent="0.25">
      <c r="A41" s="456">
        <v>628</v>
      </c>
      <c r="B41" s="386"/>
      <c r="C41" s="387"/>
      <c r="D41" s="686"/>
      <c r="E41" s="687"/>
      <c r="F41" s="688"/>
      <c r="G41" s="388"/>
      <c r="H41" s="389"/>
      <c r="I41" s="390">
        <v>0</v>
      </c>
      <c r="J41" s="391">
        <v>0</v>
      </c>
      <c r="K41" s="390">
        <f t="shared" si="3"/>
        <v>0</v>
      </c>
      <c r="L41" s="392"/>
      <c r="M41" s="435"/>
      <c r="N41" s="393"/>
      <c r="O41" s="394"/>
      <c r="P41" s="185">
        <f t="shared" si="1"/>
        <v>0</v>
      </c>
      <c r="Q41" s="186">
        <v>0</v>
      </c>
      <c r="R41" s="185">
        <f t="shared" si="4"/>
        <v>0</v>
      </c>
      <c r="S41" s="368"/>
      <c r="T41" s="369"/>
      <c r="U41" s="395"/>
      <c r="V41" s="395"/>
      <c r="W41" s="395"/>
      <c r="X41" s="395"/>
      <c r="Y41" s="395"/>
    </row>
    <row r="42" spans="1:25" s="119" customFormat="1" hidden="1" x14ac:dyDescent="0.25">
      <c r="A42" s="456">
        <v>629</v>
      </c>
      <c r="B42" s="386"/>
      <c r="C42" s="387"/>
      <c r="D42" s="686"/>
      <c r="E42" s="687"/>
      <c r="F42" s="688"/>
      <c r="G42" s="388"/>
      <c r="H42" s="389"/>
      <c r="I42" s="390">
        <v>0</v>
      </c>
      <c r="J42" s="391">
        <v>0</v>
      </c>
      <c r="K42" s="390">
        <f t="shared" si="3"/>
        <v>0</v>
      </c>
      <c r="L42" s="392"/>
      <c r="M42" s="435"/>
      <c r="N42" s="393"/>
      <c r="O42" s="394"/>
      <c r="P42" s="185">
        <f t="shared" si="1"/>
        <v>0</v>
      </c>
      <c r="Q42" s="186">
        <v>0</v>
      </c>
      <c r="R42" s="185">
        <f t="shared" si="4"/>
        <v>0</v>
      </c>
      <c r="S42" s="651"/>
      <c r="T42" s="652"/>
      <c r="U42" s="395"/>
      <c r="V42" s="395"/>
      <c r="W42" s="395"/>
      <c r="X42" s="395"/>
      <c r="Y42" s="395"/>
    </row>
    <row r="43" spans="1:25" s="119" customFormat="1" hidden="1" x14ac:dyDescent="0.25">
      <c r="A43" s="456">
        <v>630</v>
      </c>
      <c r="B43" s="386"/>
      <c r="C43" s="387"/>
      <c r="D43" s="686"/>
      <c r="E43" s="687"/>
      <c r="F43" s="688"/>
      <c r="G43" s="388"/>
      <c r="H43" s="389"/>
      <c r="I43" s="390">
        <v>0</v>
      </c>
      <c r="J43" s="391">
        <v>0</v>
      </c>
      <c r="K43" s="390">
        <f t="shared" si="3"/>
        <v>0</v>
      </c>
      <c r="L43" s="392"/>
      <c r="M43" s="435"/>
      <c r="N43" s="393"/>
      <c r="O43" s="394"/>
      <c r="P43" s="185">
        <f t="shared" si="1"/>
        <v>0</v>
      </c>
      <c r="Q43" s="186">
        <v>0</v>
      </c>
      <c r="R43" s="185">
        <f t="shared" si="4"/>
        <v>0</v>
      </c>
      <c r="S43" s="368"/>
      <c r="T43" s="369"/>
      <c r="U43" s="395"/>
      <c r="V43" s="395"/>
      <c r="W43" s="395"/>
      <c r="X43" s="395"/>
      <c r="Y43" s="395"/>
    </row>
    <row r="44" spans="1:25" s="119" customFormat="1" hidden="1" x14ac:dyDescent="0.25">
      <c r="A44" s="456">
        <v>631</v>
      </c>
      <c r="B44" s="386"/>
      <c r="C44" s="387"/>
      <c r="D44" s="686"/>
      <c r="E44" s="687"/>
      <c r="F44" s="688"/>
      <c r="G44" s="388"/>
      <c r="H44" s="389"/>
      <c r="I44" s="390">
        <v>0</v>
      </c>
      <c r="J44" s="391">
        <v>0</v>
      </c>
      <c r="K44" s="390">
        <f t="shared" si="3"/>
        <v>0</v>
      </c>
      <c r="L44" s="392"/>
      <c r="M44" s="435"/>
      <c r="N44" s="393"/>
      <c r="O44" s="394"/>
      <c r="P44" s="185">
        <f t="shared" si="1"/>
        <v>0</v>
      </c>
      <c r="Q44" s="186">
        <v>0</v>
      </c>
      <c r="R44" s="185">
        <f t="shared" si="4"/>
        <v>0</v>
      </c>
      <c r="S44" s="368"/>
      <c r="T44" s="369"/>
      <c r="U44" s="395"/>
      <c r="V44" s="395"/>
      <c r="W44" s="395"/>
      <c r="X44" s="395"/>
      <c r="Y44" s="395"/>
    </row>
    <row r="45" spans="1:25" s="119" customFormat="1" hidden="1" x14ac:dyDescent="0.25">
      <c r="A45" s="456">
        <v>632</v>
      </c>
      <c r="B45" s="386"/>
      <c r="C45" s="387"/>
      <c r="D45" s="686"/>
      <c r="E45" s="687"/>
      <c r="F45" s="688"/>
      <c r="G45" s="388"/>
      <c r="H45" s="389"/>
      <c r="I45" s="390">
        <v>0</v>
      </c>
      <c r="J45" s="391">
        <v>0</v>
      </c>
      <c r="K45" s="390">
        <f t="shared" si="3"/>
        <v>0</v>
      </c>
      <c r="L45" s="392"/>
      <c r="M45" s="435"/>
      <c r="N45" s="393"/>
      <c r="O45" s="394"/>
      <c r="P45" s="185">
        <f t="shared" si="1"/>
        <v>0</v>
      </c>
      <c r="Q45" s="186">
        <v>0</v>
      </c>
      <c r="R45" s="185">
        <f t="shared" si="4"/>
        <v>0</v>
      </c>
      <c r="S45" s="368"/>
      <c r="T45" s="369"/>
      <c r="U45" s="395"/>
      <c r="V45" s="395"/>
      <c r="W45" s="395"/>
      <c r="X45" s="395"/>
      <c r="Y45" s="395"/>
    </row>
    <row r="46" spans="1:25" s="119" customFormat="1" hidden="1" x14ac:dyDescent="0.25">
      <c r="A46" s="456">
        <v>633</v>
      </c>
      <c r="B46" s="386"/>
      <c r="C46" s="387"/>
      <c r="D46" s="686"/>
      <c r="E46" s="687"/>
      <c r="F46" s="688"/>
      <c r="G46" s="388"/>
      <c r="H46" s="389"/>
      <c r="I46" s="390">
        <v>0</v>
      </c>
      <c r="J46" s="391">
        <v>0</v>
      </c>
      <c r="K46" s="390">
        <f t="shared" si="3"/>
        <v>0</v>
      </c>
      <c r="L46" s="392"/>
      <c r="M46" s="435"/>
      <c r="N46" s="393"/>
      <c r="O46" s="394"/>
      <c r="P46" s="185">
        <f t="shared" si="1"/>
        <v>0</v>
      </c>
      <c r="Q46" s="186">
        <v>0</v>
      </c>
      <c r="R46" s="185">
        <f t="shared" si="4"/>
        <v>0</v>
      </c>
      <c r="S46" s="651"/>
      <c r="T46" s="652"/>
      <c r="U46" s="395"/>
      <c r="V46" s="395"/>
      <c r="W46" s="395"/>
      <c r="X46" s="395"/>
      <c r="Y46" s="395"/>
    </row>
    <row r="47" spans="1:25" s="119" customFormat="1" hidden="1" x14ac:dyDescent="0.25">
      <c r="A47" s="456">
        <v>634</v>
      </c>
      <c r="B47" s="386"/>
      <c r="C47" s="387"/>
      <c r="D47" s="686"/>
      <c r="E47" s="687"/>
      <c r="F47" s="688"/>
      <c r="G47" s="388"/>
      <c r="H47" s="389"/>
      <c r="I47" s="390">
        <v>0</v>
      </c>
      <c r="J47" s="391">
        <v>0</v>
      </c>
      <c r="K47" s="390">
        <f t="shared" si="3"/>
        <v>0</v>
      </c>
      <c r="L47" s="392"/>
      <c r="M47" s="435"/>
      <c r="N47" s="393"/>
      <c r="O47" s="394"/>
      <c r="P47" s="185">
        <f t="shared" si="1"/>
        <v>0</v>
      </c>
      <c r="Q47" s="186">
        <v>0</v>
      </c>
      <c r="R47" s="185">
        <f t="shared" si="4"/>
        <v>0</v>
      </c>
      <c r="S47" s="368"/>
      <c r="T47" s="369"/>
      <c r="U47" s="395"/>
      <c r="V47" s="395"/>
      <c r="W47" s="395"/>
      <c r="X47" s="395"/>
      <c r="Y47" s="395"/>
    </row>
    <row r="48" spans="1:25" s="119" customFormat="1" hidden="1" x14ac:dyDescent="0.25">
      <c r="A48" s="456">
        <v>635</v>
      </c>
      <c r="B48" s="386"/>
      <c r="C48" s="387"/>
      <c r="D48" s="686"/>
      <c r="E48" s="687"/>
      <c r="F48" s="688"/>
      <c r="G48" s="388"/>
      <c r="H48" s="389"/>
      <c r="I48" s="390">
        <v>0</v>
      </c>
      <c r="J48" s="391">
        <v>0</v>
      </c>
      <c r="K48" s="390">
        <f t="shared" si="3"/>
        <v>0</v>
      </c>
      <c r="L48" s="392"/>
      <c r="M48" s="435"/>
      <c r="N48" s="393"/>
      <c r="O48" s="394"/>
      <c r="P48" s="185">
        <f t="shared" si="1"/>
        <v>0</v>
      </c>
      <c r="Q48" s="186">
        <v>0</v>
      </c>
      <c r="R48" s="185">
        <f t="shared" si="4"/>
        <v>0</v>
      </c>
      <c r="S48" s="368"/>
      <c r="T48" s="369"/>
      <c r="U48" s="395"/>
      <c r="V48" s="395"/>
      <c r="W48" s="395"/>
      <c r="X48" s="395"/>
      <c r="Y48" s="395"/>
    </row>
    <row r="49" spans="1:25" s="119" customFormat="1" hidden="1" x14ac:dyDescent="0.25">
      <c r="A49" s="456">
        <v>636</v>
      </c>
      <c r="B49" s="386"/>
      <c r="C49" s="387"/>
      <c r="D49" s="686"/>
      <c r="E49" s="687"/>
      <c r="F49" s="688"/>
      <c r="G49" s="388"/>
      <c r="H49" s="389"/>
      <c r="I49" s="390">
        <v>0</v>
      </c>
      <c r="J49" s="391">
        <v>0</v>
      </c>
      <c r="K49" s="390">
        <f t="shared" si="3"/>
        <v>0</v>
      </c>
      <c r="L49" s="392"/>
      <c r="M49" s="435"/>
      <c r="N49" s="393"/>
      <c r="O49" s="394"/>
      <c r="P49" s="185">
        <f t="shared" si="1"/>
        <v>0</v>
      </c>
      <c r="Q49" s="186">
        <v>0</v>
      </c>
      <c r="R49" s="185">
        <f t="shared" si="4"/>
        <v>0</v>
      </c>
      <c r="S49" s="368"/>
      <c r="T49" s="369"/>
      <c r="U49" s="395"/>
      <c r="V49" s="395"/>
      <c r="W49" s="395"/>
      <c r="X49" s="395"/>
      <c r="Y49" s="395"/>
    </row>
    <row r="50" spans="1:25" s="119" customFormat="1" hidden="1" x14ac:dyDescent="0.25">
      <c r="A50" s="456">
        <v>637</v>
      </c>
      <c r="B50" s="386"/>
      <c r="C50" s="387"/>
      <c r="D50" s="686"/>
      <c r="E50" s="687"/>
      <c r="F50" s="688"/>
      <c r="G50" s="388"/>
      <c r="H50" s="389"/>
      <c r="I50" s="390">
        <v>0</v>
      </c>
      <c r="J50" s="391">
        <v>0</v>
      </c>
      <c r="K50" s="390">
        <f t="shared" si="3"/>
        <v>0</v>
      </c>
      <c r="L50" s="392"/>
      <c r="M50" s="435"/>
      <c r="N50" s="393"/>
      <c r="O50" s="394"/>
      <c r="P50" s="185">
        <f t="shared" si="1"/>
        <v>0</v>
      </c>
      <c r="Q50" s="186">
        <v>0</v>
      </c>
      <c r="R50" s="185">
        <f t="shared" si="4"/>
        <v>0</v>
      </c>
      <c r="S50" s="651"/>
      <c r="T50" s="652"/>
      <c r="U50" s="395"/>
      <c r="V50" s="395"/>
      <c r="W50" s="395"/>
      <c r="X50" s="395"/>
      <c r="Y50" s="395"/>
    </row>
    <row r="51" spans="1:25" s="119" customFormat="1" hidden="1" x14ac:dyDescent="0.25">
      <c r="A51" s="456">
        <v>638</v>
      </c>
      <c r="B51" s="386"/>
      <c r="C51" s="387"/>
      <c r="D51" s="686"/>
      <c r="E51" s="687"/>
      <c r="F51" s="688"/>
      <c r="G51" s="388"/>
      <c r="H51" s="389"/>
      <c r="I51" s="390">
        <v>0</v>
      </c>
      <c r="J51" s="391">
        <v>0</v>
      </c>
      <c r="K51" s="390">
        <f t="shared" si="3"/>
        <v>0</v>
      </c>
      <c r="L51" s="392"/>
      <c r="M51" s="435"/>
      <c r="N51" s="393"/>
      <c r="O51" s="394"/>
      <c r="P51" s="185">
        <f t="shared" si="1"/>
        <v>0</v>
      </c>
      <c r="Q51" s="186">
        <v>0</v>
      </c>
      <c r="R51" s="185">
        <f t="shared" si="4"/>
        <v>0</v>
      </c>
      <c r="S51" s="368"/>
      <c r="T51" s="369"/>
      <c r="U51" s="395"/>
      <c r="V51" s="395"/>
      <c r="W51" s="395"/>
      <c r="X51" s="395"/>
      <c r="Y51" s="395"/>
    </row>
    <row r="52" spans="1:25" s="119" customFormat="1" hidden="1" x14ac:dyDescent="0.25">
      <c r="A52" s="456">
        <v>639</v>
      </c>
      <c r="B52" s="386"/>
      <c r="C52" s="387"/>
      <c r="D52" s="686"/>
      <c r="E52" s="687"/>
      <c r="F52" s="688"/>
      <c r="G52" s="388"/>
      <c r="H52" s="389"/>
      <c r="I52" s="390">
        <v>0</v>
      </c>
      <c r="J52" s="391">
        <v>0</v>
      </c>
      <c r="K52" s="390">
        <f t="shared" si="3"/>
        <v>0</v>
      </c>
      <c r="L52" s="392"/>
      <c r="M52" s="435"/>
      <c r="N52" s="393"/>
      <c r="O52" s="394"/>
      <c r="P52" s="185">
        <f t="shared" si="1"/>
        <v>0</v>
      </c>
      <c r="Q52" s="186">
        <v>0</v>
      </c>
      <c r="R52" s="185">
        <f t="shared" si="4"/>
        <v>0</v>
      </c>
      <c r="S52" s="368"/>
      <c r="T52" s="369"/>
      <c r="U52" s="395"/>
      <c r="V52" s="395"/>
      <c r="W52" s="395"/>
      <c r="X52" s="395"/>
      <c r="Y52" s="395"/>
    </row>
    <row r="53" spans="1:25" s="119" customFormat="1" hidden="1" x14ac:dyDescent="0.25">
      <c r="A53" s="456">
        <v>640</v>
      </c>
      <c r="B53" s="386"/>
      <c r="C53" s="387"/>
      <c r="D53" s="686"/>
      <c r="E53" s="687"/>
      <c r="F53" s="688"/>
      <c r="G53" s="388"/>
      <c r="H53" s="389"/>
      <c r="I53" s="390">
        <v>0</v>
      </c>
      <c r="J53" s="391">
        <v>0</v>
      </c>
      <c r="K53" s="390">
        <f t="shared" si="3"/>
        <v>0</v>
      </c>
      <c r="L53" s="392"/>
      <c r="M53" s="435"/>
      <c r="N53" s="393"/>
      <c r="O53" s="394"/>
      <c r="P53" s="185">
        <f t="shared" si="1"/>
        <v>0</v>
      </c>
      <c r="Q53" s="186">
        <v>0</v>
      </c>
      <c r="R53" s="185">
        <f t="shared" si="4"/>
        <v>0</v>
      </c>
      <c r="S53" s="368"/>
      <c r="T53" s="369"/>
      <c r="U53" s="395"/>
      <c r="V53" s="395"/>
      <c r="W53" s="395"/>
      <c r="X53" s="395"/>
      <c r="Y53" s="395"/>
    </row>
    <row r="54" spans="1:25" s="119" customFormat="1" hidden="1" x14ac:dyDescent="0.25">
      <c r="A54" s="456">
        <v>641</v>
      </c>
      <c r="B54" s="386"/>
      <c r="C54" s="387"/>
      <c r="D54" s="686"/>
      <c r="E54" s="687"/>
      <c r="F54" s="688"/>
      <c r="G54" s="388"/>
      <c r="H54" s="389"/>
      <c r="I54" s="390">
        <v>0</v>
      </c>
      <c r="J54" s="391">
        <v>0</v>
      </c>
      <c r="K54" s="390">
        <f t="shared" si="3"/>
        <v>0</v>
      </c>
      <c r="L54" s="392"/>
      <c r="M54" s="435"/>
      <c r="N54" s="393"/>
      <c r="O54" s="394"/>
      <c r="P54" s="185">
        <f t="shared" si="1"/>
        <v>0</v>
      </c>
      <c r="Q54" s="186">
        <v>0</v>
      </c>
      <c r="R54" s="185">
        <f t="shared" si="4"/>
        <v>0</v>
      </c>
      <c r="S54" s="651"/>
      <c r="T54" s="652"/>
      <c r="U54" s="395"/>
      <c r="V54" s="395"/>
      <c r="W54" s="395"/>
      <c r="X54" s="395"/>
      <c r="Y54" s="395"/>
    </row>
    <row r="55" spans="1:25" s="119" customFormat="1" hidden="1" x14ac:dyDescent="0.25">
      <c r="A55" s="456">
        <v>642</v>
      </c>
      <c r="B55" s="386"/>
      <c r="C55" s="387"/>
      <c r="D55" s="686"/>
      <c r="E55" s="687"/>
      <c r="F55" s="688"/>
      <c r="G55" s="388"/>
      <c r="H55" s="389"/>
      <c r="I55" s="390">
        <v>0</v>
      </c>
      <c r="J55" s="391">
        <v>0</v>
      </c>
      <c r="K55" s="390">
        <f t="shared" si="3"/>
        <v>0</v>
      </c>
      <c r="L55" s="392"/>
      <c r="M55" s="435"/>
      <c r="N55" s="393"/>
      <c r="O55" s="394"/>
      <c r="P55" s="185">
        <f t="shared" si="1"/>
        <v>0</v>
      </c>
      <c r="Q55" s="186">
        <v>0</v>
      </c>
      <c r="R55" s="185">
        <f t="shared" si="4"/>
        <v>0</v>
      </c>
      <c r="S55" s="368"/>
      <c r="T55" s="369"/>
      <c r="U55" s="395"/>
      <c r="V55" s="395"/>
      <c r="W55" s="395"/>
      <c r="X55" s="395"/>
      <c r="Y55" s="395"/>
    </row>
    <row r="56" spans="1:25" s="119" customFormat="1" hidden="1" x14ac:dyDescent="0.25">
      <c r="A56" s="456">
        <v>643</v>
      </c>
      <c r="B56" s="386"/>
      <c r="C56" s="387"/>
      <c r="D56" s="686"/>
      <c r="E56" s="687"/>
      <c r="F56" s="688"/>
      <c r="G56" s="388"/>
      <c r="H56" s="389"/>
      <c r="I56" s="390">
        <v>0</v>
      </c>
      <c r="J56" s="391">
        <v>0</v>
      </c>
      <c r="K56" s="390">
        <f t="shared" si="3"/>
        <v>0</v>
      </c>
      <c r="L56" s="392"/>
      <c r="M56" s="435"/>
      <c r="N56" s="393"/>
      <c r="O56" s="394"/>
      <c r="P56" s="185">
        <f t="shared" si="1"/>
        <v>0</v>
      </c>
      <c r="Q56" s="186">
        <v>0</v>
      </c>
      <c r="R56" s="185">
        <f t="shared" si="4"/>
        <v>0</v>
      </c>
      <c r="S56" s="368"/>
      <c r="T56" s="369"/>
      <c r="U56" s="395"/>
      <c r="V56" s="395"/>
      <c r="W56" s="395"/>
      <c r="X56" s="395"/>
      <c r="Y56" s="395"/>
    </row>
    <row r="57" spans="1:25" s="119" customFormat="1" hidden="1" x14ac:dyDescent="0.25">
      <c r="A57" s="456">
        <v>644</v>
      </c>
      <c r="B57" s="386"/>
      <c r="C57" s="387"/>
      <c r="D57" s="686"/>
      <c r="E57" s="687"/>
      <c r="F57" s="688"/>
      <c r="G57" s="388"/>
      <c r="H57" s="389"/>
      <c r="I57" s="390">
        <v>0</v>
      </c>
      <c r="J57" s="391">
        <v>0</v>
      </c>
      <c r="K57" s="390">
        <f t="shared" si="3"/>
        <v>0</v>
      </c>
      <c r="L57" s="392"/>
      <c r="M57" s="435"/>
      <c r="N57" s="393"/>
      <c r="O57" s="394"/>
      <c r="P57" s="185">
        <f t="shared" si="1"/>
        <v>0</v>
      </c>
      <c r="Q57" s="186">
        <v>0</v>
      </c>
      <c r="R57" s="185">
        <f t="shared" si="4"/>
        <v>0</v>
      </c>
      <c r="S57" s="368"/>
      <c r="T57" s="369"/>
      <c r="U57" s="395"/>
      <c r="V57" s="395"/>
      <c r="W57" s="395"/>
      <c r="X57" s="395"/>
      <c r="Y57" s="395"/>
    </row>
    <row r="58" spans="1:25" s="119" customFormat="1" hidden="1" x14ac:dyDescent="0.25">
      <c r="A58" s="456">
        <v>645</v>
      </c>
      <c r="B58" s="386"/>
      <c r="C58" s="387"/>
      <c r="D58" s="686"/>
      <c r="E58" s="687"/>
      <c r="F58" s="688"/>
      <c r="G58" s="388"/>
      <c r="H58" s="389"/>
      <c r="I58" s="390">
        <v>0</v>
      </c>
      <c r="J58" s="391">
        <v>0</v>
      </c>
      <c r="K58" s="390">
        <f t="shared" si="3"/>
        <v>0</v>
      </c>
      <c r="L58" s="392"/>
      <c r="M58" s="435"/>
      <c r="N58" s="393"/>
      <c r="O58" s="394"/>
      <c r="P58" s="185">
        <f t="shared" si="1"/>
        <v>0</v>
      </c>
      <c r="Q58" s="186">
        <v>0</v>
      </c>
      <c r="R58" s="185">
        <f t="shared" si="4"/>
        <v>0</v>
      </c>
      <c r="S58" s="651"/>
      <c r="T58" s="652"/>
      <c r="U58" s="395"/>
      <c r="V58" s="395"/>
      <c r="W58" s="395"/>
      <c r="X58" s="395"/>
      <c r="Y58" s="395"/>
    </row>
    <row r="59" spans="1:25" s="119" customFormat="1" hidden="1" x14ac:dyDescent="0.25">
      <c r="A59" s="456">
        <v>646</v>
      </c>
      <c r="B59" s="386"/>
      <c r="C59" s="387"/>
      <c r="D59" s="686"/>
      <c r="E59" s="687"/>
      <c r="F59" s="688"/>
      <c r="G59" s="388"/>
      <c r="H59" s="389"/>
      <c r="I59" s="390">
        <v>0</v>
      </c>
      <c r="J59" s="391">
        <v>0</v>
      </c>
      <c r="K59" s="390">
        <f t="shared" si="3"/>
        <v>0</v>
      </c>
      <c r="L59" s="392"/>
      <c r="M59" s="435"/>
      <c r="N59" s="393"/>
      <c r="O59" s="394"/>
      <c r="P59" s="185">
        <f t="shared" si="1"/>
        <v>0</v>
      </c>
      <c r="Q59" s="186">
        <v>0</v>
      </c>
      <c r="R59" s="185">
        <f t="shared" si="4"/>
        <v>0</v>
      </c>
      <c r="S59" s="368"/>
      <c r="T59" s="369"/>
      <c r="U59" s="395"/>
      <c r="V59" s="395"/>
      <c r="W59" s="395"/>
      <c r="X59" s="395"/>
      <c r="Y59" s="395"/>
    </row>
    <row r="60" spans="1:25" s="119" customFormat="1" hidden="1" x14ac:dyDescent="0.25">
      <c r="A60" s="456">
        <v>647</v>
      </c>
      <c r="B60" s="386"/>
      <c r="C60" s="387"/>
      <c r="D60" s="686"/>
      <c r="E60" s="687"/>
      <c r="F60" s="688"/>
      <c r="G60" s="388"/>
      <c r="H60" s="389"/>
      <c r="I60" s="390">
        <v>0</v>
      </c>
      <c r="J60" s="391">
        <v>0</v>
      </c>
      <c r="K60" s="390">
        <f t="shared" si="3"/>
        <v>0</v>
      </c>
      <c r="L60" s="392"/>
      <c r="M60" s="435"/>
      <c r="N60" s="393"/>
      <c r="O60" s="394"/>
      <c r="P60" s="185">
        <f t="shared" si="1"/>
        <v>0</v>
      </c>
      <c r="Q60" s="186">
        <v>0</v>
      </c>
      <c r="R60" s="185">
        <f t="shared" si="4"/>
        <v>0</v>
      </c>
      <c r="S60" s="368"/>
      <c r="T60" s="369"/>
      <c r="U60" s="395"/>
      <c r="V60" s="395"/>
      <c r="W60" s="395"/>
      <c r="X60" s="395"/>
      <c r="Y60" s="395"/>
    </row>
    <row r="61" spans="1:25" s="119" customFormat="1" hidden="1" x14ac:dyDescent="0.25">
      <c r="A61" s="456">
        <v>648</v>
      </c>
      <c r="B61" s="386"/>
      <c r="C61" s="387"/>
      <c r="D61" s="686"/>
      <c r="E61" s="687"/>
      <c r="F61" s="688"/>
      <c r="G61" s="388"/>
      <c r="H61" s="389"/>
      <c r="I61" s="390">
        <v>0</v>
      </c>
      <c r="J61" s="391">
        <v>0</v>
      </c>
      <c r="K61" s="390">
        <f t="shared" si="3"/>
        <v>0</v>
      </c>
      <c r="L61" s="392"/>
      <c r="M61" s="435"/>
      <c r="N61" s="393"/>
      <c r="O61" s="394"/>
      <c r="P61" s="185">
        <f t="shared" si="1"/>
        <v>0</v>
      </c>
      <c r="Q61" s="186">
        <v>0</v>
      </c>
      <c r="R61" s="185">
        <f t="shared" si="4"/>
        <v>0</v>
      </c>
      <c r="S61" s="368"/>
      <c r="T61" s="369"/>
      <c r="U61" s="395"/>
      <c r="V61" s="395"/>
      <c r="W61" s="395"/>
      <c r="X61" s="395"/>
      <c r="Y61" s="395"/>
    </row>
    <row r="62" spans="1:25" s="119" customFormat="1" hidden="1" x14ac:dyDescent="0.25">
      <c r="A62" s="456">
        <v>649</v>
      </c>
      <c r="B62" s="386"/>
      <c r="C62" s="387"/>
      <c r="D62" s="686"/>
      <c r="E62" s="687"/>
      <c r="F62" s="688"/>
      <c r="G62" s="388"/>
      <c r="H62" s="389"/>
      <c r="I62" s="390">
        <v>0</v>
      </c>
      <c r="J62" s="391">
        <v>0</v>
      </c>
      <c r="K62" s="390">
        <f t="shared" si="3"/>
        <v>0</v>
      </c>
      <c r="L62" s="392"/>
      <c r="M62" s="435"/>
      <c r="N62" s="393"/>
      <c r="O62" s="394"/>
      <c r="P62" s="185">
        <f t="shared" si="1"/>
        <v>0</v>
      </c>
      <c r="Q62" s="186">
        <v>0</v>
      </c>
      <c r="R62" s="185">
        <f t="shared" si="4"/>
        <v>0</v>
      </c>
      <c r="S62" s="651"/>
      <c r="T62" s="652"/>
      <c r="U62" s="395"/>
      <c r="V62" s="395"/>
      <c r="W62" s="395"/>
      <c r="X62" s="395"/>
      <c r="Y62" s="395"/>
    </row>
    <row r="63" spans="1:25" s="119" customFormat="1" hidden="1" x14ac:dyDescent="0.25">
      <c r="A63" s="456">
        <v>650</v>
      </c>
      <c r="B63" s="386"/>
      <c r="C63" s="387"/>
      <c r="D63" s="686"/>
      <c r="E63" s="687"/>
      <c r="F63" s="688"/>
      <c r="G63" s="388"/>
      <c r="H63" s="389"/>
      <c r="I63" s="390">
        <v>0</v>
      </c>
      <c r="J63" s="391">
        <v>0</v>
      </c>
      <c r="K63" s="390">
        <f t="shared" si="3"/>
        <v>0</v>
      </c>
      <c r="L63" s="392"/>
      <c r="M63" s="435"/>
      <c r="N63" s="393"/>
      <c r="O63" s="394"/>
      <c r="P63" s="185">
        <f t="shared" si="1"/>
        <v>0</v>
      </c>
      <c r="Q63" s="186">
        <v>0</v>
      </c>
      <c r="R63" s="185">
        <f t="shared" si="4"/>
        <v>0</v>
      </c>
      <c r="S63" s="368"/>
      <c r="T63" s="369"/>
      <c r="U63" s="395"/>
      <c r="V63" s="395"/>
      <c r="W63" s="395"/>
      <c r="X63" s="395"/>
      <c r="Y63" s="395"/>
    </row>
    <row r="64" spans="1:25" s="119" customFormat="1" hidden="1" x14ac:dyDescent="0.25">
      <c r="A64" s="456">
        <v>651</v>
      </c>
      <c r="B64" s="386"/>
      <c r="C64" s="387"/>
      <c r="D64" s="686"/>
      <c r="E64" s="687"/>
      <c r="F64" s="688"/>
      <c r="G64" s="388"/>
      <c r="H64" s="389"/>
      <c r="I64" s="390">
        <v>0</v>
      </c>
      <c r="J64" s="391">
        <v>0</v>
      </c>
      <c r="K64" s="390">
        <f t="shared" si="3"/>
        <v>0</v>
      </c>
      <c r="L64" s="392"/>
      <c r="M64" s="435"/>
      <c r="N64" s="393"/>
      <c r="O64" s="394"/>
      <c r="P64" s="185">
        <f t="shared" si="1"/>
        <v>0</v>
      </c>
      <c r="Q64" s="186">
        <v>0</v>
      </c>
      <c r="R64" s="185">
        <f t="shared" si="4"/>
        <v>0</v>
      </c>
      <c r="S64" s="368"/>
      <c r="T64" s="369"/>
      <c r="U64" s="395"/>
      <c r="V64" s="395"/>
      <c r="W64" s="395"/>
      <c r="X64" s="395"/>
      <c r="Y64" s="395"/>
    </row>
    <row r="65" spans="1:25" s="119" customFormat="1" hidden="1" x14ac:dyDescent="0.25">
      <c r="A65" s="456">
        <v>652</v>
      </c>
      <c r="B65" s="386"/>
      <c r="C65" s="387"/>
      <c r="D65" s="686"/>
      <c r="E65" s="687"/>
      <c r="F65" s="688"/>
      <c r="G65" s="388"/>
      <c r="H65" s="389"/>
      <c r="I65" s="390">
        <v>0</v>
      </c>
      <c r="J65" s="391">
        <v>0</v>
      </c>
      <c r="K65" s="390">
        <f t="shared" si="3"/>
        <v>0</v>
      </c>
      <c r="L65" s="392"/>
      <c r="M65" s="435"/>
      <c r="N65" s="393"/>
      <c r="O65" s="394"/>
      <c r="P65" s="185">
        <f t="shared" si="1"/>
        <v>0</v>
      </c>
      <c r="Q65" s="186">
        <v>0</v>
      </c>
      <c r="R65" s="185">
        <f t="shared" si="4"/>
        <v>0</v>
      </c>
      <c r="S65" s="368"/>
      <c r="T65" s="369"/>
      <c r="U65" s="395"/>
      <c r="V65" s="395"/>
      <c r="W65" s="395"/>
      <c r="X65" s="395"/>
      <c r="Y65" s="395"/>
    </row>
    <row r="66" spans="1:25" s="119" customFormat="1" hidden="1" x14ac:dyDescent="0.25">
      <c r="A66" s="456">
        <v>653</v>
      </c>
      <c r="B66" s="386"/>
      <c r="C66" s="387"/>
      <c r="D66" s="686"/>
      <c r="E66" s="687"/>
      <c r="F66" s="688"/>
      <c r="G66" s="388"/>
      <c r="H66" s="389"/>
      <c r="I66" s="390">
        <v>0</v>
      </c>
      <c r="J66" s="391">
        <v>0</v>
      </c>
      <c r="K66" s="390">
        <f t="shared" si="3"/>
        <v>0</v>
      </c>
      <c r="L66" s="392"/>
      <c r="M66" s="435"/>
      <c r="N66" s="393"/>
      <c r="O66" s="394"/>
      <c r="P66" s="185">
        <f t="shared" si="1"/>
        <v>0</v>
      </c>
      <c r="Q66" s="186">
        <v>0</v>
      </c>
      <c r="R66" s="185">
        <f t="shared" si="4"/>
        <v>0</v>
      </c>
      <c r="S66" s="651"/>
      <c r="T66" s="652"/>
      <c r="U66" s="395"/>
      <c r="V66" s="395"/>
      <c r="W66" s="395"/>
      <c r="X66" s="395"/>
      <c r="Y66" s="395"/>
    </row>
    <row r="67" spans="1:25" s="119" customFormat="1" hidden="1" x14ac:dyDescent="0.25">
      <c r="A67" s="456">
        <v>654</v>
      </c>
      <c r="B67" s="386"/>
      <c r="C67" s="387"/>
      <c r="D67" s="686"/>
      <c r="E67" s="687"/>
      <c r="F67" s="688"/>
      <c r="G67" s="388"/>
      <c r="H67" s="389"/>
      <c r="I67" s="390">
        <v>0</v>
      </c>
      <c r="J67" s="391">
        <v>0</v>
      </c>
      <c r="K67" s="390">
        <f t="shared" si="3"/>
        <v>0</v>
      </c>
      <c r="L67" s="392"/>
      <c r="M67" s="435"/>
      <c r="N67" s="393"/>
      <c r="O67" s="394"/>
      <c r="P67" s="185">
        <f t="shared" si="1"/>
        <v>0</v>
      </c>
      <c r="Q67" s="186">
        <v>0</v>
      </c>
      <c r="R67" s="185">
        <f t="shared" si="4"/>
        <v>0</v>
      </c>
      <c r="S67" s="368"/>
      <c r="T67" s="369"/>
      <c r="U67" s="395"/>
      <c r="V67" s="395"/>
      <c r="W67" s="395"/>
      <c r="X67" s="395"/>
      <c r="Y67" s="395"/>
    </row>
    <row r="68" spans="1:25" s="119" customFormat="1" hidden="1" x14ac:dyDescent="0.25">
      <c r="A68" s="456">
        <v>655</v>
      </c>
      <c r="B68" s="386"/>
      <c r="C68" s="387"/>
      <c r="D68" s="686"/>
      <c r="E68" s="687"/>
      <c r="F68" s="688"/>
      <c r="G68" s="388"/>
      <c r="H68" s="389"/>
      <c r="I68" s="390">
        <v>0</v>
      </c>
      <c r="J68" s="391">
        <v>0</v>
      </c>
      <c r="K68" s="390">
        <f t="shared" si="3"/>
        <v>0</v>
      </c>
      <c r="L68" s="392"/>
      <c r="M68" s="435"/>
      <c r="N68" s="393"/>
      <c r="O68" s="394"/>
      <c r="P68" s="185">
        <f t="shared" si="1"/>
        <v>0</v>
      </c>
      <c r="Q68" s="186">
        <v>0</v>
      </c>
      <c r="R68" s="185">
        <f t="shared" si="4"/>
        <v>0</v>
      </c>
      <c r="S68" s="368"/>
      <c r="T68" s="369"/>
      <c r="U68" s="395"/>
      <c r="V68" s="395"/>
      <c r="W68" s="395"/>
      <c r="X68" s="395"/>
      <c r="Y68" s="395"/>
    </row>
    <row r="69" spans="1:25" s="119" customFormat="1" hidden="1" x14ac:dyDescent="0.25">
      <c r="A69" s="456">
        <v>656</v>
      </c>
      <c r="B69" s="386"/>
      <c r="C69" s="387"/>
      <c r="D69" s="686"/>
      <c r="E69" s="687"/>
      <c r="F69" s="688"/>
      <c r="G69" s="388"/>
      <c r="H69" s="389"/>
      <c r="I69" s="390">
        <v>0</v>
      </c>
      <c r="J69" s="391">
        <v>0</v>
      </c>
      <c r="K69" s="390">
        <f t="shared" si="3"/>
        <v>0</v>
      </c>
      <c r="L69" s="392"/>
      <c r="M69" s="435"/>
      <c r="N69" s="393"/>
      <c r="O69" s="394"/>
      <c r="P69" s="185">
        <f t="shared" si="1"/>
        <v>0</v>
      </c>
      <c r="Q69" s="186">
        <v>0</v>
      </c>
      <c r="R69" s="185">
        <f t="shared" si="4"/>
        <v>0</v>
      </c>
      <c r="S69" s="368"/>
      <c r="T69" s="369"/>
      <c r="U69" s="395"/>
      <c r="V69" s="395"/>
      <c r="W69" s="395"/>
      <c r="X69" s="395"/>
      <c r="Y69" s="395"/>
    </row>
    <row r="70" spans="1:25" s="119" customFormat="1" hidden="1" x14ac:dyDescent="0.25">
      <c r="A70" s="456">
        <v>657</v>
      </c>
      <c r="B70" s="386"/>
      <c r="C70" s="387"/>
      <c r="D70" s="686"/>
      <c r="E70" s="687"/>
      <c r="F70" s="688"/>
      <c r="G70" s="388"/>
      <c r="H70" s="389"/>
      <c r="I70" s="390">
        <v>0</v>
      </c>
      <c r="J70" s="391">
        <v>0</v>
      </c>
      <c r="K70" s="390">
        <f t="shared" si="3"/>
        <v>0</v>
      </c>
      <c r="L70" s="392"/>
      <c r="M70" s="435"/>
      <c r="N70" s="393"/>
      <c r="O70" s="394"/>
      <c r="P70" s="185">
        <f t="shared" si="1"/>
        <v>0</v>
      </c>
      <c r="Q70" s="186">
        <v>0</v>
      </c>
      <c r="R70" s="185">
        <f t="shared" si="4"/>
        <v>0</v>
      </c>
      <c r="S70" s="651"/>
      <c r="T70" s="652"/>
      <c r="U70" s="395"/>
      <c r="V70" s="395"/>
      <c r="W70" s="395"/>
      <c r="X70" s="395"/>
      <c r="Y70" s="395"/>
    </row>
    <row r="71" spans="1:25" s="119" customFormat="1" hidden="1" x14ac:dyDescent="0.25">
      <c r="A71" s="456">
        <v>658</v>
      </c>
      <c r="B71" s="386"/>
      <c r="C71" s="387"/>
      <c r="D71" s="686"/>
      <c r="E71" s="687"/>
      <c r="F71" s="688"/>
      <c r="G71" s="388"/>
      <c r="H71" s="389"/>
      <c r="I71" s="390">
        <v>0</v>
      </c>
      <c r="J71" s="391">
        <v>0</v>
      </c>
      <c r="K71" s="390">
        <f t="shared" si="3"/>
        <v>0</v>
      </c>
      <c r="L71" s="392"/>
      <c r="M71" s="435"/>
      <c r="N71" s="393"/>
      <c r="O71" s="394"/>
      <c r="P71" s="185">
        <f t="shared" si="1"/>
        <v>0</v>
      </c>
      <c r="Q71" s="186">
        <v>0</v>
      </c>
      <c r="R71" s="185">
        <f t="shared" si="4"/>
        <v>0</v>
      </c>
      <c r="S71" s="368"/>
      <c r="T71" s="369"/>
      <c r="U71" s="395"/>
      <c r="V71" s="395"/>
      <c r="W71" s="395"/>
      <c r="X71" s="395"/>
      <c r="Y71" s="395"/>
    </row>
    <row r="72" spans="1:25" s="119" customFormat="1" hidden="1" x14ac:dyDescent="0.25">
      <c r="A72" s="456">
        <v>659</v>
      </c>
      <c r="B72" s="386"/>
      <c r="C72" s="387"/>
      <c r="D72" s="686"/>
      <c r="E72" s="687"/>
      <c r="F72" s="688"/>
      <c r="G72" s="388"/>
      <c r="H72" s="389"/>
      <c r="I72" s="390">
        <v>0</v>
      </c>
      <c r="J72" s="391">
        <v>0</v>
      </c>
      <c r="K72" s="390">
        <f t="shared" si="3"/>
        <v>0</v>
      </c>
      <c r="L72" s="392"/>
      <c r="M72" s="435"/>
      <c r="N72" s="393"/>
      <c r="O72" s="394"/>
      <c r="P72" s="185">
        <f t="shared" si="1"/>
        <v>0</v>
      </c>
      <c r="Q72" s="186">
        <v>0</v>
      </c>
      <c r="R72" s="185">
        <f t="shared" si="4"/>
        <v>0</v>
      </c>
      <c r="S72" s="368"/>
      <c r="T72" s="369"/>
      <c r="U72" s="395"/>
      <c r="V72" s="395"/>
      <c r="W72" s="395"/>
      <c r="X72" s="395"/>
      <c r="Y72" s="395"/>
    </row>
    <row r="73" spans="1:25" s="119" customFormat="1" hidden="1" x14ac:dyDescent="0.25">
      <c r="A73" s="456">
        <v>660</v>
      </c>
      <c r="B73" s="386"/>
      <c r="C73" s="387"/>
      <c r="D73" s="686"/>
      <c r="E73" s="687"/>
      <c r="F73" s="688"/>
      <c r="G73" s="388"/>
      <c r="H73" s="389"/>
      <c r="I73" s="390">
        <v>0</v>
      </c>
      <c r="J73" s="391">
        <v>0</v>
      </c>
      <c r="K73" s="390">
        <f t="shared" si="3"/>
        <v>0</v>
      </c>
      <c r="L73" s="392"/>
      <c r="M73" s="435"/>
      <c r="N73" s="393"/>
      <c r="O73" s="394"/>
      <c r="P73" s="185">
        <f t="shared" si="1"/>
        <v>0</v>
      </c>
      <c r="Q73" s="186">
        <v>0</v>
      </c>
      <c r="R73" s="185">
        <f t="shared" si="4"/>
        <v>0</v>
      </c>
      <c r="S73" s="368"/>
      <c r="T73" s="369"/>
      <c r="U73" s="395"/>
      <c r="V73" s="395"/>
      <c r="W73" s="395"/>
      <c r="X73" s="395"/>
      <c r="Y73" s="395"/>
    </row>
    <row r="74" spans="1:25" s="119" customFormat="1" hidden="1" x14ac:dyDescent="0.25">
      <c r="A74" s="456">
        <v>661</v>
      </c>
      <c r="B74" s="386"/>
      <c r="C74" s="387"/>
      <c r="D74" s="686"/>
      <c r="E74" s="687"/>
      <c r="F74" s="688"/>
      <c r="G74" s="388"/>
      <c r="H74" s="389"/>
      <c r="I74" s="390">
        <v>0</v>
      </c>
      <c r="J74" s="391">
        <v>0</v>
      </c>
      <c r="K74" s="390">
        <f t="shared" si="3"/>
        <v>0</v>
      </c>
      <c r="L74" s="392"/>
      <c r="M74" s="435"/>
      <c r="N74" s="393"/>
      <c r="O74" s="394"/>
      <c r="P74" s="185">
        <f t="shared" si="1"/>
        <v>0</v>
      </c>
      <c r="Q74" s="186">
        <v>0</v>
      </c>
      <c r="R74" s="185">
        <f t="shared" si="4"/>
        <v>0</v>
      </c>
      <c r="S74" s="651"/>
      <c r="T74" s="652"/>
      <c r="U74" s="395"/>
      <c r="V74" s="395"/>
      <c r="W74" s="395"/>
      <c r="X74" s="395"/>
      <c r="Y74" s="395"/>
    </row>
    <row r="75" spans="1:25" s="119" customFormat="1" hidden="1" x14ac:dyDescent="0.25">
      <c r="A75" s="456">
        <v>662</v>
      </c>
      <c r="B75" s="386"/>
      <c r="C75" s="387"/>
      <c r="D75" s="686"/>
      <c r="E75" s="687"/>
      <c r="F75" s="688"/>
      <c r="G75" s="388"/>
      <c r="H75" s="389"/>
      <c r="I75" s="390">
        <v>0</v>
      </c>
      <c r="J75" s="391">
        <v>0</v>
      </c>
      <c r="K75" s="390">
        <f t="shared" si="3"/>
        <v>0</v>
      </c>
      <c r="L75" s="392"/>
      <c r="M75" s="435"/>
      <c r="N75" s="393"/>
      <c r="O75" s="394"/>
      <c r="P75" s="185">
        <f t="shared" si="1"/>
        <v>0</v>
      </c>
      <c r="Q75" s="186">
        <v>0</v>
      </c>
      <c r="R75" s="185">
        <f t="shared" si="4"/>
        <v>0</v>
      </c>
      <c r="S75" s="368"/>
      <c r="T75" s="369"/>
      <c r="U75" s="395"/>
      <c r="V75" s="395"/>
      <c r="W75" s="395"/>
      <c r="X75" s="395"/>
      <c r="Y75" s="395"/>
    </row>
    <row r="76" spans="1:25" s="119" customFormat="1" hidden="1" x14ac:dyDescent="0.25">
      <c r="A76" s="456">
        <v>663</v>
      </c>
      <c r="B76" s="386"/>
      <c r="C76" s="387"/>
      <c r="D76" s="686"/>
      <c r="E76" s="687"/>
      <c r="F76" s="688"/>
      <c r="G76" s="388"/>
      <c r="H76" s="389"/>
      <c r="I76" s="390">
        <v>0</v>
      </c>
      <c r="J76" s="391">
        <v>0</v>
      </c>
      <c r="K76" s="390">
        <f t="shared" si="3"/>
        <v>0</v>
      </c>
      <c r="L76" s="392"/>
      <c r="M76" s="435"/>
      <c r="N76" s="393"/>
      <c r="O76" s="394"/>
      <c r="P76" s="185">
        <f t="shared" si="1"/>
        <v>0</v>
      </c>
      <c r="Q76" s="186">
        <v>0</v>
      </c>
      <c r="R76" s="185">
        <f t="shared" si="4"/>
        <v>0</v>
      </c>
      <c r="S76" s="368"/>
      <c r="T76" s="369"/>
      <c r="U76" s="395"/>
      <c r="V76" s="395"/>
      <c r="W76" s="395"/>
      <c r="X76" s="395"/>
      <c r="Y76" s="395"/>
    </row>
    <row r="77" spans="1:25" s="119" customFormat="1" hidden="1" x14ac:dyDescent="0.25">
      <c r="A77" s="456">
        <v>664</v>
      </c>
      <c r="B77" s="386"/>
      <c r="C77" s="387"/>
      <c r="D77" s="686"/>
      <c r="E77" s="687"/>
      <c r="F77" s="688"/>
      <c r="G77" s="388"/>
      <c r="H77" s="389"/>
      <c r="I77" s="390">
        <v>0</v>
      </c>
      <c r="J77" s="391">
        <v>0</v>
      </c>
      <c r="K77" s="390">
        <f t="shared" si="3"/>
        <v>0</v>
      </c>
      <c r="L77" s="392"/>
      <c r="M77" s="435"/>
      <c r="N77" s="393"/>
      <c r="O77" s="394"/>
      <c r="P77" s="185">
        <f t="shared" si="1"/>
        <v>0</v>
      </c>
      <c r="Q77" s="186">
        <v>0</v>
      </c>
      <c r="R77" s="185">
        <f t="shared" si="4"/>
        <v>0</v>
      </c>
      <c r="S77" s="368"/>
      <c r="T77" s="369"/>
      <c r="U77" s="395"/>
      <c r="V77" s="395"/>
      <c r="W77" s="395"/>
      <c r="X77" s="395"/>
      <c r="Y77" s="395"/>
    </row>
    <row r="78" spans="1:25" s="119" customFormat="1" hidden="1" x14ac:dyDescent="0.25">
      <c r="A78" s="456">
        <v>665</v>
      </c>
      <c r="B78" s="386"/>
      <c r="C78" s="387"/>
      <c r="D78" s="686"/>
      <c r="E78" s="687"/>
      <c r="F78" s="688"/>
      <c r="G78" s="388"/>
      <c r="H78" s="389"/>
      <c r="I78" s="390">
        <v>0</v>
      </c>
      <c r="J78" s="391">
        <v>0</v>
      </c>
      <c r="K78" s="390">
        <f t="shared" si="3"/>
        <v>0</v>
      </c>
      <c r="L78" s="392"/>
      <c r="M78" s="435"/>
      <c r="N78" s="393"/>
      <c r="O78" s="394"/>
      <c r="P78" s="185">
        <f t="shared" si="1"/>
        <v>0</v>
      </c>
      <c r="Q78" s="186">
        <v>0</v>
      </c>
      <c r="R78" s="185">
        <f t="shared" si="4"/>
        <v>0</v>
      </c>
      <c r="S78" s="651"/>
      <c r="T78" s="652"/>
      <c r="U78" s="395"/>
      <c r="V78" s="395"/>
      <c r="W78" s="395"/>
      <c r="X78" s="395"/>
      <c r="Y78" s="395"/>
    </row>
    <row r="79" spans="1:25" s="119" customFormat="1" hidden="1" x14ac:dyDescent="0.25">
      <c r="A79" s="456">
        <v>666</v>
      </c>
      <c r="B79" s="386"/>
      <c r="C79" s="387"/>
      <c r="D79" s="686"/>
      <c r="E79" s="687"/>
      <c r="F79" s="688"/>
      <c r="G79" s="388"/>
      <c r="H79" s="389"/>
      <c r="I79" s="390">
        <v>0</v>
      </c>
      <c r="J79" s="391">
        <v>0</v>
      </c>
      <c r="K79" s="390">
        <f t="shared" ref="K79:K112" si="5">I79*J79</f>
        <v>0</v>
      </c>
      <c r="L79" s="392"/>
      <c r="M79" s="435"/>
      <c r="N79" s="393"/>
      <c r="O79" s="394"/>
      <c r="P79" s="185">
        <f t="shared" ref="P79:P112" si="6">K79</f>
        <v>0</v>
      </c>
      <c r="Q79" s="186">
        <v>0</v>
      </c>
      <c r="R79" s="185">
        <f t="shared" si="4"/>
        <v>0</v>
      </c>
      <c r="S79" s="368"/>
      <c r="T79" s="369"/>
      <c r="U79" s="395"/>
      <c r="V79" s="395"/>
      <c r="W79" s="395"/>
      <c r="X79" s="395"/>
      <c r="Y79" s="395"/>
    </row>
    <row r="80" spans="1:25" s="119" customFormat="1" hidden="1" x14ac:dyDescent="0.25">
      <c r="A80" s="456">
        <v>667</v>
      </c>
      <c r="B80" s="386"/>
      <c r="C80" s="387"/>
      <c r="D80" s="686"/>
      <c r="E80" s="687"/>
      <c r="F80" s="688"/>
      <c r="G80" s="388"/>
      <c r="H80" s="389"/>
      <c r="I80" s="390">
        <v>0</v>
      </c>
      <c r="J80" s="391">
        <v>0</v>
      </c>
      <c r="K80" s="390">
        <f t="shared" si="5"/>
        <v>0</v>
      </c>
      <c r="L80" s="392"/>
      <c r="M80" s="435"/>
      <c r="N80" s="393"/>
      <c r="O80" s="394"/>
      <c r="P80" s="185">
        <f t="shared" si="6"/>
        <v>0</v>
      </c>
      <c r="Q80" s="186">
        <v>0</v>
      </c>
      <c r="R80" s="185">
        <f t="shared" si="4"/>
        <v>0</v>
      </c>
      <c r="S80" s="368"/>
      <c r="T80" s="369"/>
      <c r="U80" s="395"/>
      <c r="V80" s="395"/>
      <c r="W80" s="395"/>
      <c r="X80" s="395"/>
      <c r="Y80" s="395"/>
    </row>
    <row r="81" spans="1:25" s="119" customFormat="1" hidden="1" x14ac:dyDescent="0.25">
      <c r="A81" s="456">
        <v>668</v>
      </c>
      <c r="B81" s="386"/>
      <c r="C81" s="387"/>
      <c r="D81" s="686"/>
      <c r="E81" s="687"/>
      <c r="F81" s="688"/>
      <c r="G81" s="388"/>
      <c r="H81" s="389"/>
      <c r="I81" s="390">
        <v>0</v>
      </c>
      <c r="J81" s="391">
        <v>0</v>
      </c>
      <c r="K81" s="390">
        <f t="shared" si="5"/>
        <v>0</v>
      </c>
      <c r="L81" s="392"/>
      <c r="M81" s="435"/>
      <c r="N81" s="393"/>
      <c r="O81" s="394"/>
      <c r="P81" s="185">
        <f t="shared" si="6"/>
        <v>0</v>
      </c>
      <c r="Q81" s="186">
        <v>0</v>
      </c>
      <c r="R81" s="185">
        <f t="shared" si="4"/>
        <v>0</v>
      </c>
      <c r="S81" s="368"/>
      <c r="T81" s="369"/>
      <c r="U81" s="395"/>
      <c r="V81" s="395"/>
      <c r="W81" s="395"/>
      <c r="X81" s="395"/>
      <c r="Y81" s="395"/>
    </row>
    <row r="82" spans="1:25" s="119" customFormat="1" hidden="1" x14ac:dyDescent="0.25">
      <c r="A82" s="456">
        <v>669</v>
      </c>
      <c r="B82" s="386"/>
      <c r="C82" s="387"/>
      <c r="D82" s="686"/>
      <c r="E82" s="687"/>
      <c r="F82" s="688"/>
      <c r="G82" s="388"/>
      <c r="H82" s="389"/>
      <c r="I82" s="390">
        <v>0</v>
      </c>
      <c r="J82" s="391">
        <v>0</v>
      </c>
      <c r="K82" s="390">
        <f t="shared" si="5"/>
        <v>0</v>
      </c>
      <c r="L82" s="392"/>
      <c r="M82" s="435"/>
      <c r="N82" s="393"/>
      <c r="O82" s="394"/>
      <c r="P82" s="185">
        <f t="shared" si="6"/>
        <v>0</v>
      </c>
      <c r="Q82" s="186">
        <v>0</v>
      </c>
      <c r="R82" s="185">
        <f t="shared" si="4"/>
        <v>0</v>
      </c>
      <c r="S82" s="651"/>
      <c r="T82" s="652"/>
      <c r="U82" s="395"/>
      <c r="V82" s="395"/>
      <c r="W82" s="395"/>
      <c r="X82" s="395"/>
      <c r="Y82" s="395"/>
    </row>
    <row r="83" spans="1:25" s="119" customFormat="1" hidden="1" x14ac:dyDescent="0.25">
      <c r="A83" s="456">
        <v>670</v>
      </c>
      <c r="B83" s="386"/>
      <c r="C83" s="387"/>
      <c r="D83" s="686"/>
      <c r="E83" s="687"/>
      <c r="F83" s="688"/>
      <c r="G83" s="388"/>
      <c r="H83" s="389"/>
      <c r="I83" s="390">
        <v>0</v>
      </c>
      <c r="J83" s="391">
        <v>0</v>
      </c>
      <c r="K83" s="390">
        <f t="shared" si="5"/>
        <v>0</v>
      </c>
      <c r="L83" s="392"/>
      <c r="M83" s="435"/>
      <c r="N83" s="393"/>
      <c r="O83" s="394"/>
      <c r="P83" s="185">
        <f t="shared" si="6"/>
        <v>0</v>
      </c>
      <c r="Q83" s="186">
        <v>0</v>
      </c>
      <c r="R83" s="185">
        <f t="shared" si="4"/>
        <v>0</v>
      </c>
      <c r="S83" s="368"/>
      <c r="T83" s="369"/>
      <c r="U83" s="395"/>
      <c r="V83" s="395"/>
      <c r="W83" s="395"/>
      <c r="X83" s="395"/>
      <c r="Y83" s="395"/>
    </row>
    <row r="84" spans="1:25" s="119" customFormat="1" hidden="1" x14ac:dyDescent="0.25">
      <c r="A84" s="456">
        <v>671</v>
      </c>
      <c r="B84" s="386"/>
      <c r="C84" s="387"/>
      <c r="D84" s="686"/>
      <c r="E84" s="687"/>
      <c r="F84" s="688"/>
      <c r="G84" s="388"/>
      <c r="H84" s="389"/>
      <c r="I84" s="390">
        <v>0</v>
      </c>
      <c r="J84" s="391">
        <v>0</v>
      </c>
      <c r="K84" s="390">
        <f t="shared" si="5"/>
        <v>0</v>
      </c>
      <c r="L84" s="392"/>
      <c r="M84" s="435"/>
      <c r="N84" s="393"/>
      <c r="O84" s="394"/>
      <c r="P84" s="185">
        <f t="shared" si="6"/>
        <v>0</v>
      </c>
      <c r="Q84" s="186">
        <v>0</v>
      </c>
      <c r="R84" s="185">
        <f t="shared" si="4"/>
        <v>0</v>
      </c>
      <c r="S84" s="368"/>
      <c r="T84" s="369"/>
      <c r="U84" s="395"/>
      <c r="V84" s="395"/>
      <c r="W84" s="395"/>
      <c r="X84" s="395"/>
      <c r="Y84" s="395"/>
    </row>
    <row r="85" spans="1:25" s="119" customFormat="1" hidden="1" x14ac:dyDescent="0.25">
      <c r="A85" s="456">
        <v>672</v>
      </c>
      <c r="B85" s="386"/>
      <c r="C85" s="387"/>
      <c r="D85" s="686"/>
      <c r="E85" s="687"/>
      <c r="F85" s="688"/>
      <c r="G85" s="388"/>
      <c r="H85" s="389"/>
      <c r="I85" s="390">
        <v>0</v>
      </c>
      <c r="J85" s="391">
        <v>0</v>
      </c>
      <c r="K85" s="390">
        <f t="shared" si="5"/>
        <v>0</v>
      </c>
      <c r="L85" s="392"/>
      <c r="M85" s="435"/>
      <c r="N85" s="393"/>
      <c r="O85" s="394"/>
      <c r="P85" s="185">
        <f t="shared" si="6"/>
        <v>0</v>
      </c>
      <c r="Q85" s="186">
        <v>0</v>
      </c>
      <c r="R85" s="185">
        <f t="shared" si="4"/>
        <v>0</v>
      </c>
      <c r="S85" s="368"/>
      <c r="T85" s="369"/>
      <c r="U85" s="395"/>
      <c r="V85" s="395"/>
      <c r="W85" s="395"/>
      <c r="X85" s="395"/>
      <c r="Y85" s="395"/>
    </row>
    <row r="86" spans="1:25" s="119" customFormat="1" hidden="1" x14ac:dyDescent="0.25">
      <c r="A86" s="456">
        <v>673</v>
      </c>
      <c r="B86" s="386"/>
      <c r="C86" s="387"/>
      <c r="D86" s="686"/>
      <c r="E86" s="687"/>
      <c r="F86" s="688"/>
      <c r="G86" s="388"/>
      <c r="H86" s="389"/>
      <c r="I86" s="390">
        <v>0</v>
      </c>
      <c r="J86" s="391">
        <v>0</v>
      </c>
      <c r="K86" s="390">
        <f t="shared" si="5"/>
        <v>0</v>
      </c>
      <c r="L86" s="392"/>
      <c r="M86" s="435"/>
      <c r="N86" s="393"/>
      <c r="O86" s="394"/>
      <c r="P86" s="185">
        <f t="shared" si="6"/>
        <v>0</v>
      </c>
      <c r="Q86" s="186">
        <v>0</v>
      </c>
      <c r="R86" s="185">
        <f t="shared" si="4"/>
        <v>0</v>
      </c>
      <c r="S86" s="651"/>
      <c r="T86" s="652"/>
      <c r="U86" s="395"/>
      <c r="V86" s="395"/>
      <c r="W86" s="395"/>
      <c r="X86" s="395"/>
      <c r="Y86" s="395"/>
    </row>
    <row r="87" spans="1:25" s="119" customFormat="1" hidden="1" x14ac:dyDescent="0.25">
      <c r="A87" s="456">
        <v>674</v>
      </c>
      <c r="B87" s="386"/>
      <c r="C87" s="387"/>
      <c r="D87" s="686"/>
      <c r="E87" s="687"/>
      <c r="F87" s="688"/>
      <c r="G87" s="388"/>
      <c r="H87" s="389"/>
      <c r="I87" s="390">
        <v>0</v>
      </c>
      <c r="J87" s="391">
        <v>0</v>
      </c>
      <c r="K87" s="390">
        <f t="shared" si="5"/>
        <v>0</v>
      </c>
      <c r="L87" s="392"/>
      <c r="M87" s="435"/>
      <c r="N87" s="393"/>
      <c r="O87" s="394"/>
      <c r="P87" s="185">
        <f t="shared" si="6"/>
        <v>0</v>
      </c>
      <c r="Q87" s="186">
        <v>0</v>
      </c>
      <c r="R87" s="185">
        <f t="shared" si="4"/>
        <v>0</v>
      </c>
      <c r="S87" s="368"/>
      <c r="T87" s="369"/>
      <c r="U87" s="395"/>
      <c r="V87" s="395"/>
      <c r="W87" s="395"/>
      <c r="X87" s="395"/>
      <c r="Y87" s="395"/>
    </row>
    <row r="88" spans="1:25" s="119" customFormat="1" hidden="1" x14ac:dyDescent="0.25">
      <c r="A88" s="456">
        <v>675</v>
      </c>
      <c r="B88" s="386"/>
      <c r="C88" s="387"/>
      <c r="D88" s="686"/>
      <c r="E88" s="687"/>
      <c r="F88" s="688"/>
      <c r="G88" s="388"/>
      <c r="H88" s="389"/>
      <c r="I88" s="390">
        <v>0</v>
      </c>
      <c r="J88" s="391">
        <v>0</v>
      </c>
      <c r="K88" s="390">
        <f t="shared" si="5"/>
        <v>0</v>
      </c>
      <c r="L88" s="392"/>
      <c r="M88" s="435"/>
      <c r="N88" s="393"/>
      <c r="O88" s="394"/>
      <c r="P88" s="185">
        <f t="shared" si="6"/>
        <v>0</v>
      </c>
      <c r="Q88" s="186">
        <v>0</v>
      </c>
      <c r="R88" s="185">
        <f t="shared" si="4"/>
        <v>0</v>
      </c>
      <c r="S88" s="368"/>
      <c r="T88" s="369"/>
      <c r="U88" s="395"/>
      <c r="V88" s="395"/>
      <c r="W88" s="395"/>
      <c r="X88" s="395"/>
      <c r="Y88" s="395"/>
    </row>
    <row r="89" spans="1:25" s="119" customFormat="1" hidden="1" x14ac:dyDescent="0.25">
      <c r="A89" s="456">
        <v>676</v>
      </c>
      <c r="B89" s="386"/>
      <c r="C89" s="387"/>
      <c r="D89" s="686"/>
      <c r="E89" s="687"/>
      <c r="F89" s="688"/>
      <c r="G89" s="388"/>
      <c r="H89" s="389"/>
      <c r="I89" s="390">
        <v>0</v>
      </c>
      <c r="J89" s="391">
        <v>0</v>
      </c>
      <c r="K89" s="390">
        <f t="shared" si="5"/>
        <v>0</v>
      </c>
      <c r="L89" s="392"/>
      <c r="M89" s="435"/>
      <c r="N89" s="393"/>
      <c r="O89" s="394"/>
      <c r="P89" s="185">
        <f t="shared" si="6"/>
        <v>0</v>
      </c>
      <c r="Q89" s="186">
        <v>0</v>
      </c>
      <c r="R89" s="185">
        <f t="shared" si="4"/>
        <v>0</v>
      </c>
      <c r="S89" s="368"/>
      <c r="T89" s="369"/>
      <c r="U89" s="395"/>
      <c r="V89" s="395"/>
      <c r="W89" s="395"/>
      <c r="X89" s="395"/>
      <c r="Y89" s="395"/>
    </row>
    <row r="90" spans="1:25" s="119" customFormat="1" hidden="1" x14ac:dyDescent="0.25">
      <c r="A90" s="456">
        <v>677</v>
      </c>
      <c r="B90" s="386"/>
      <c r="C90" s="387"/>
      <c r="D90" s="686"/>
      <c r="E90" s="687"/>
      <c r="F90" s="688"/>
      <c r="G90" s="388"/>
      <c r="H90" s="389"/>
      <c r="I90" s="390">
        <v>0</v>
      </c>
      <c r="J90" s="391">
        <v>0</v>
      </c>
      <c r="K90" s="390">
        <f t="shared" si="5"/>
        <v>0</v>
      </c>
      <c r="L90" s="392"/>
      <c r="M90" s="435"/>
      <c r="N90" s="393"/>
      <c r="O90" s="394"/>
      <c r="P90" s="185">
        <f t="shared" si="6"/>
        <v>0</v>
      </c>
      <c r="Q90" s="186">
        <v>0</v>
      </c>
      <c r="R90" s="185">
        <f t="shared" si="4"/>
        <v>0</v>
      </c>
      <c r="S90" s="651"/>
      <c r="T90" s="652"/>
      <c r="U90" s="395"/>
      <c r="V90" s="395"/>
      <c r="W90" s="395"/>
      <c r="X90" s="395"/>
      <c r="Y90" s="395"/>
    </row>
    <row r="91" spans="1:25" s="119" customFormat="1" hidden="1" x14ac:dyDescent="0.25">
      <c r="A91" s="456">
        <v>678</v>
      </c>
      <c r="B91" s="386"/>
      <c r="C91" s="387"/>
      <c r="D91" s="686"/>
      <c r="E91" s="687"/>
      <c r="F91" s="688"/>
      <c r="G91" s="388"/>
      <c r="H91" s="389"/>
      <c r="I91" s="390">
        <v>0</v>
      </c>
      <c r="J91" s="391">
        <v>0</v>
      </c>
      <c r="K91" s="390">
        <f t="shared" si="5"/>
        <v>0</v>
      </c>
      <c r="L91" s="392"/>
      <c r="M91" s="435"/>
      <c r="N91" s="393"/>
      <c r="O91" s="394"/>
      <c r="P91" s="185">
        <f t="shared" si="6"/>
        <v>0</v>
      </c>
      <c r="Q91" s="186">
        <v>0</v>
      </c>
      <c r="R91" s="185">
        <f t="shared" si="4"/>
        <v>0</v>
      </c>
      <c r="S91" s="368"/>
      <c r="T91" s="369"/>
      <c r="U91" s="395"/>
      <c r="V91" s="395"/>
      <c r="W91" s="395"/>
      <c r="X91" s="395"/>
      <c r="Y91" s="395"/>
    </row>
    <row r="92" spans="1:25" s="119" customFormat="1" hidden="1" x14ac:dyDescent="0.25">
      <c r="A92" s="456">
        <v>679</v>
      </c>
      <c r="B92" s="386"/>
      <c r="C92" s="387"/>
      <c r="D92" s="686"/>
      <c r="E92" s="687"/>
      <c r="F92" s="688"/>
      <c r="G92" s="388"/>
      <c r="H92" s="389"/>
      <c r="I92" s="390">
        <v>0</v>
      </c>
      <c r="J92" s="391">
        <v>0</v>
      </c>
      <c r="K92" s="390">
        <f t="shared" si="5"/>
        <v>0</v>
      </c>
      <c r="L92" s="392"/>
      <c r="M92" s="435"/>
      <c r="N92" s="393"/>
      <c r="O92" s="394"/>
      <c r="P92" s="185">
        <f t="shared" si="6"/>
        <v>0</v>
      </c>
      <c r="Q92" s="186">
        <v>0</v>
      </c>
      <c r="R92" s="185">
        <f t="shared" si="4"/>
        <v>0</v>
      </c>
      <c r="S92" s="368"/>
      <c r="T92" s="369"/>
      <c r="U92" s="395"/>
      <c r="V92" s="395"/>
      <c r="W92" s="395"/>
      <c r="X92" s="395"/>
      <c r="Y92" s="395"/>
    </row>
    <row r="93" spans="1:25" s="119" customFormat="1" hidden="1" x14ac:dyDescent="0.25">
      <c r="A93" s="456">
        <v>680</v>
      </c>
      <c r="B93" s="386"/>
      <c r="C93" s="387"/>
      <c r="D93" s="686"/>
      <c r="E93" s="687"/>
      <c r="F93" s="688"/>
      <c r="G93" s="388"/>
      <c r="H93" s="389"/>
      <c r="I93" s="390">
        <v>0</v>
      </c>
      <c r="J93" s="391">
        <v>0</v>
      </c>
      <c r="K93" s="390">
        <f t="shared" si="5"/>
        <v>0</v>
      </c>
      <c r="L93" s="392"/>
      <c r="M93" s="435"/>
      <c r="N93" s="393"/>
      <c r="O93" s="394"/>
      <c r="P93" s="185">
        <f t="shared" si="6"/>
        <v>0</v>
      </c>
      <c r="Q93" s="186">
        <v>0</v>
      </c>
      <c r="R93" s="185">
        <f t="shared" si="4"/>
        <v>0</v>
      </c>
      <c r="S93" s="368"/>
      <c r="T93" s="369"/>
      <c r="U93" s="395"/>
      <c r="V93" s="395"/>
      <c r="W93" s="395"/>
      <c r="X93" s="395"/>
      <c r="Y93" s="395"/>
    </row>
    <row r="94" spans="1:25" s="119" customFormat="1" hidden="1" x14ac:dyDescent="0.25">
      <c r="A94" s="456">
        <v>681</v>
      </c>
      <c r="B94" s="386"/>
      <c r="C94" s="387"/>
      <c r="D94" s="686"/>
      <c r="E94" s="687"/>
      <c r="F94" s="688"/>
      <c r="G94" s="388"/>
      <c r="H94" s="389"/>
      <c r="I94" s="390">
        <v>0</v>
      </c>
      <c r="J94" s="391">
        <v>0</v>
      </c>
      <c r="K94" s="390">
        <f t="shared" si="5"/>
        <v>0</v>
      </c>
      <c r="L94" s="392"/>
      <c r="M94" s="435"/>
      <c r="N94" s="393"/>
      <c r="O94" s="394"/>
      <c r="P94" s="185">
        <f t="shared" si="6"/>
        <v>0</v>
      </c>
      <c r="Q94" s="186">
        <v>0</v>
      </c>
      <c r="R94" s="185">
        <f t="shared" si="4"/>
        <v>0</v>
      </c>
      <c r="S94" s="651"/>
      <c r="T94" s="652"/>
      <c r="U94" s="395"/>
      <c r="V94" s="395"/>
      <c r="W94" s="395"/>
      <c r="X94" s="395"/>
      <c r="Y94" s="395"/>
    </row>
    <row r="95" spans="1:25" s="119" customFormat="1" hidden="1" x14ac:dyDescent="0.25">
      <c r="A95" s="456">
        <v>682</v>
      </c>
      <c r="B95" s="386"/>
      <c r="C95" s="387"/>
      <c r="D95" s="686"/>
      <c r="E95" s="687"/>
      <c r="F95" s="688"/>
      <c r="G95" s="388"/>
      <c r="H95" s="389"/>
      <c r="I95" s="390">
        <v>0</v>
      </c>
      <c r="J95" s="391">
        <v>0</v>
      </c>
      <c r="K95" s="390">
        <f t="shared" si="5"/>
        <v>0</v>
      </c>
      <c r="L95" s="392"/>
      <c r="M95" s="435"/>
      <c r="N95" s="393"/>
      <c r="O95" s="394"/>
      <c r="P95" s="185">
        <f t="shared" si="6"/>
        <v>0</v>
      </c>
      <c r="Q95" s="186">
        <v>0</v>
      </c>
      <c r="R95" s="185">
        <f t="shared" si="4"/>
        <v>0</v>
      </c>
      <c r="S95" s="368"/>
      <c r="T95" s="369"/>
      <c r="U95" s="395"/>
      <c r="V95" s="395"/>
      <c r="W95" s="395"/>
      <c r="X95" s="395"/>
      <c r="Y95" s="395"/>
    </row>
    <row r="96" spans="1:25" s="119" customFormat="1" hidden="1" x14ac:dyDescent="0.25">
      <c r="A96" s="456">
        <v>683</v>
      </c>
      <c r="B96" s="386"/>
      <c r="C96" s="387"/>
      <c r="D96" s="686"/>
      <c r="E96" s="687"/>
      <c r="F96" s="688"/>
      <c r="G96" s="388"/>
      <c r="H96" s="389"/>
      <c r="I96" s="390">
        <v>0</v>
      </c>
      <c r="J96" s="391">
        <v>0</v>
      </c>
      <c r="K96" s="390">
        <f t="shared" si="5"/>
        <v>0</v>
      </c>
      <c r="L96" s="392"/>
      <c r="M96" s="435"/>
      <c r="N96" s="393"/>
      <c r="O96" s="394"/>
      <c r="P96" s="185">
        <f t="shared" si="6"/>
        <v>0</v>
      </c>
      <c r="Q96" s="186">
        <v>0</v>
      </c>
      <c r="R96" s="185">
        <f t="shared" si="4"/>
        <v>0</v>
      </c>
      <c r="S96" s="368"/>
      <c r="T96" s="369"/>
      <c r="U96" s="395"/>
      <c r="V96" s="395"/>
      <c r="W96" s="395"/>
      <c r="X96" s="395"/>
      <c r="Y96" s="395"/>
    </row>
    <row r="97" spans="1:25" s="119" customFormat="1" hidden="1" x14ac:dyDescent="0.25">
      <c r="A97" s="456">
        <v>684</v>
      </c>
      <c r="B97" s="386"/>
      <c r="C97" s="387"/>
      <c r="D97" s="686"/>
      <c r="E97" s="687"/>
      <c r="F97" s="688"/>
      <c r="G97" s="388"/>
      <c r="H97" s="389"/>
      <c r="I97" s="390">
        <v>0</v>
      </c>
      <c r="J97" s="391">
        <v>0</v>
      </c>
      <c r="K97" s="390">
        <f t="shared" si="5"/>
        <v>0</v>
      </c>
      <c r="L97" s="392"/>
      <c r="M97" s="435"/>
      <c r="N97" s="393"/>
      <c r="O97" s="394"/>
      <c r="P97" s="185">
        <f t="shared" si="6"/>
        <v>0</v>
      </c>
      <c r="Q97" s="186">
        <v>0</v>
      </c>
      <c r="R97" s="185">
        <f t="shared" si="4"/>
        <v>0</v>
      </c>
      <c r="S97" s="368"/>
      <c r="T97" s="369"/>
      <c r="U97" s="395"/>
      <c r="V97" s="395"/>
      <c r="W97" s="395"/>
      <c r="X97" s="395"/>
      <c r="Y97" s="395"/>
    </row>
    <row r="98" spans="1:25" s="119" customFormat="1" hidden="1" x14ac:dyDescent="0.25">
      <c r="A98" s="456">
        <v>685</v>
      </c>
      <c r="B98" s="386"/>
      <c r="C98" s="387"/>
      <c r="D98" s="686"/>
      <c r="E98" s="687"/>
      <c r="F98" s="688"/>
      <c r="G98" s="388"/>
      <c r="H98" s="389"/>
      <c r="I98" s="390">
        <v>0</v>
      </c>
      <c r="J98" s="391">
        <v>0</v>
      </c>
      <c r="K98" s="390">
        <f t="shared" si="5"/>
        <v>0</v>
      </c>
      <c r="L98" s="392"/>
      <c r="M98" s="435"/>
      <c r="N98" s="393"/>
      <c r="O98" s="394"/>
      <c r="P98" s="185">
        <f t="shared" si="6"/>
        <v>0</v>
      </c>
      <c r="Q98" s="186">
        <v>0</v>
      </c>
      <c r="R98" s="185">
        <f t="shared" si="4"/>
        <v>0</v>
      </c>
      <c r="S98" s="651"/>
      <c r="T98" s="652"/>
      <c r="U98" s="395"/>
      <c r="V98" s="395"/>
      <c r="W98" s="395"/>
      <c r="X98" s="395"/>
      <c r="Y98" s="395"/>
    </row>
    <row r="99" spans="1:25" s="119" customFormat="1" hidden="1" x14ac:dyDescent="0.25">
      <c r="A99" s="456">
        <v>686</v>
      </c>
      <c r="B99" s="386"/>
      <c r="C99" s="387"/>
      <c r="D99" s="686"/>
      <c r="E99" s="687"/>
      <c r="F99" s="688"/>
      <c r="G99" s="388"/>
      <c r="H99" s="389"/>
      <c r="I99" s="390">
        <v>0</v>
      </c>
      <c r="J99" s="391">
        <v>0</v>
      </c>
      <c r="K99" s="390">
        <f t="shared" si="5"/>
        <v>0</v>
      </c>
      <c r="L99" s="392"/>
      <c r="M99" s="435"/>
      <c r="N99" s="393"/>
      <c r="O99" s="394"/>
      <c r="P99" s="185">
        <f t="shared" si="6"/>
        <v>0</v>
      </c>
      <c r="Q99" s="186">
        <v>0</v>
      </c>
      <c r="R99" s="185">
        <f t="shared" si="4"/>
        <v>0</v>
      </c>
      <c r="S99" s="368"/>
      <c r="T99" s="369"/>
      <c r="U99" s="395"/>
      <c r="V99" s="395"/>
      <c r="W99" s="395"/>
      <c r="X99" s="395"/>
      <c r="Y99" s="395"/>
    </row>
    <row r="100" spans="1:25" s="119" customFormat="1" hidden="1" x14ac:dyDescent="0.25">
      <c r="A100" s="456">
        <v>687</v>
      </c>
      <c r="B100" s="386"/>
      <c r="C100" s="387"/>
      <c r="D100" s="686"/>
      <c r="E100" s="687"/>
      <c r="F100" s="688"/>
      <c r="G100" s="388"/>
      <c r="H100" s="389"/>
      <c r="I100" s="390">
        <v>0</v>
      </c>
      <c r="J100" s="391">
        <v>0</v>
      </c>
      <c r="K100" s="390">
        <f t="shared" si="5"/>
        <v>0</v>
      </c>
      <c r="L100" s="392"/>
      <c r="M100" s="435"/>
      <c r="N100" s="393"/>
      <c r="O100" s="394"/>
      <c r="P100" s="185">
        <f t="shared" si="6"/>
        <v>0</v>
      </c>
      <c r="Q100" s="186">
        <v>0</v>
      </c>
      <c r="R100" s="185">
        <f t="shared" ref="R100:R112" si="7">P100-Q100</f>
        <v>0</v>
      </c>
      <c r="S100" s="368"/>
      <c r="T100" s="369"/>
      <c r="U100" s="395"/>
      <c r="V100" s="395"/>
      <c r="W100" s="395"/>
      <c r="X100" s="395"/>
      <c r="Y100" s="395"/>
    </row>
    <row r="101" spans="1:25" s="119" customFormat="1" hidden="1" x14ac:dyDescent="0.25">
      <c r="A101" s="456">
        <v>688</v>
      </c>
      <c r="B101" s="386"/>
      <c r="C101" s="387"/>
      <c r="D101" s="686"/>
      <c r="E101" s="687"/>
      <c r="F101" s="688"/>
      <c r="G101" s="388"/>
      <c r="H101" s="389"/>
      <c r="I101" s="390">
        <v>0</v>
      </c>
      <c r="J101" s="391">
        <v>0</v>
      </c>
      <c r="K101" s="390">
        <f t="shared" si="5"/>
        <v>0</v>
      </c>
      <c r="L101" s="392"/>
      <c r="M101" s="435"/>
      <c r="N101" s="393"/>
      <c r="O101" s="394"/>
      <c r="P101" s="185">
        <f t="shared" si="6"/>
        <v>0</v>
      </c>
      <c r="Q101" s="186">
        <v>0</v>
      </c>
      <c r="R101" s="185">
        <f t="shared" si="7"/>
        <v>0</v>
      </c>
      <c r="S101" s="368"/>
      <c r="T101" s="369"/>
      <c r="U101" s="395"/>
      <c r="V101" s="395"/>
      <c r="W101" s="395"/>
      <c r="X101" s="395"/>
      <c r="Y101" s="395"/>
    </row>
    <row r="102" spans="1:25" s="119" customFormat="1" hidden="1" x14ac:dyDescent="0.25">
      <c r="A102" s="456">
        <v>689</v>
      </c>
      <c r="B102" s="386"/>
      <c r="C102" s="387"/>
      <c r="D102" s="686"/>
      <c r="E102" s="687"/>
      <c r="F102" s="688"/>
      <c r="G102" s="388"/>
      <c r="H102" s="389"/>
      <c r="I102" s="390">
        <v>0</v>
      </c>
      <c r="J102" s="391">
        <v>0</v>
      </c>
      <c r="K102" s="390">
        <f t="shared" si="5"/>
        <v>0</v>
      </c>
      <c r="L102" s="392"/>
      <c r="M102" s="435"/>
      <c r="N102" s="393"/>
      <c r="O102" s="394"/>
      <c r="P102" s="185">
        <f t="shared" si="6"/>
        <v>0</v>
      </c>
      <c r="Q102" s="186">
        <v>0</v>
      </c>
      <c r="R102" s="185">
        <f t="shared" si="7"/>
        <v>0</v>
      </c>
      <c r="S102" s="651"/>
      <c r="T102" s="652"/>
      <c r="U102" s="395"/>
      <c r="V102" s="395"/>
      <c r="W102" s="395"/>
      <c r="X102" s="395"/>
      <c r="Y102" s="395"/>
    </row>
    <row r="103" spans="1:25" s="119" customFormat="1" hidden="1" x14ac:dyDescent="0.25">
      <c r="A103" s="456">
        <v>690</v>
      </c>
      <c r="B103" s="386"/>
      <c r="C103" s="387"/>
      <c r="D103" s="686"/>
      <c r="E103" s="687"/>
      <c r="F103" s="688"/>
      <c r="G103" s="388"/>
      <c r="H103" s="389"/>
      <c r="I103" s="390">
        <v>0</v>
      </c>
      <c r="J103" s="391">
        <v>0</v>
      </c>
      <c r="K103" s="390">
        <f t="shared" si="5"/>
        <v>0</v>
      </c>
      <c r="L103" s="392"/>
      <c r="M103" s="435"/>
      <c r="N103" s="393"/>
      <c r="O103" s="394"/>
      <c r="P103" s="185">
        <f t="shared" si="6"/>
        <v>0</v>
      </c>
      <c r="Q103" s="186">
        <v>0</v>
      </c>
      <c r="R103" s="185">
        <f t="shared" si="7"/>
        <v>0</v>
      </c>
      <c r="S103" s="368"/>
      <c r="T103" s="369"/>
      <c r="U103" s="395"/>
      <c r="V103" s="395"/>
      <c r="W103" s="395"/>
      <c r="X103" s="395"/>
      <c r="Y103" s="395"/>
    </row>
    <row r="104" spans="1:25" s="119" customFormat="1" hidden="1" x14ac:dyDescent="0.25">
      <c r="A104" s="456">
        <v>691</v>
      </c>
      <c r="B104" s="386"/>
      <c r="C104" s="387"/>
      <c r="D104" s="686"/>
      <c r="E104" s="687"/>
      <c r="F104" s="688"/>
      <c r="G104" s="388"/>
      <c r="H104" s="389"/>
      <c r="I104" s="390">
        <v>0</v>
      </c>
      <c r="J104" s="391">
        <v>0</v>
      </c>
      <c r="K104" s="390">
        <f t="shared" si="5"/>
        <v>0</v>
      </c>
      <c r="L104" s="392"/>
      <c r="M104" s="435"/>
      <c r="N104" s="393"/>
      <c r="O104" s="394"/>
      <c r="P104" s="185">
        <f t="shared" si="6"/>
        <v>0</v>
      </c>
      <c r="Q104" s="186">
        <v>0</v>
      </c>
      <c r="R104" s="185">
        <f t="shared" si="7"/>
        <v>0</v>
      </c>
      <c r="S104" s="368"/>
      <c r="T104" s="369"/>
      <c r="U104" s="395"/>
      <c r="V104" s="395"/>
      <c r="W104" s="395"/>
      <c r="X104" s="395"/>
      <c r="Y104" s="395"/>
    </row>
    <row r="105" spans="1:25" s="119" customFormat="1" hidden="1" x14ac:dyDescent="0.25">
      <c r="A105" s="456">
        <v>692</v>
      </c>
      <c r="B105" s="386"/>
      <c r="C105" s="387"/>
      <c r="D105" s="686"/>
      <c r="E105" s="687"/>
      <c r="F105" s="688"/>
      <c r="G105" s="388"/>
      <c r="H105" s="389"/>
      <c r="I105" s="390">
        <v>0</v>
      </c>
      <c r="J105" s="391">
        <v>0</v>
      </c>
      <c r="K105" s="390">
        <f t="shared" si="5"/>
        <v>0</v>
      </c>
      <c r="L105" s="392"/>
      <c r="M105" s="435"/>
      <c r="N105" s="393"/>
      <c r="O105" s="394"/>
      <c r="P105" s="185">
        <f t="shared" si="6"/>
        <v>0</v>
      </c>
      <c r="Q105" s="186">
        <v>0</v>
      </c>
      <c r="R105" s="185">
        <f t="shared" si="7"/>
        <v>0</v>
      </c>
      <c r="S105" s="368"/>
      <c r="T105" s="369"/>
      <c r="U105" s="395"/>
      <c r="V105" s="395"/>
      <c r="W105" s="395"/>
      <c r="X105" s="395"/>
      <c r="Y105" s="395"/>
    </row>
    <row r="106" spans="1:25" s="119" customFormat="1" hidden="1" x14ac:dyDescent="0.25">
      <c r="A106" s="456">
        <v>693</v>
      </c>
      <c r="B106" s="386"/>
      <c r="C106" s="387"/>
      <c r="D106" s="686"/>
      <c r="E106" s="687"/>
      <c r="F106" s="688"/>
      <c r="G106" s="388"/>
      <c r="H106" s="389"/>
      <c r="I106" s="390">
        <v>0</v>
      </c>
      <c r="J106" s="391">
        <v>0</v>
      </c>
      <c r="K106" s="390">
        <f t="shared" si="5"/>
        <v>0</v>
      </c>
      <c r="L106" s="392"/>
      <c r="M106" s="435"/>
      <c r="N106" s="393"/>
      <c r="O106" s="394"/>
      <c r="P106" s="185">
        <f t="shared" si="6"/>
        <v>0</v>
      </c>
      <c r="Q106" s="186">
        <v>0</v>
      </c>
      <c r="R106" s="185">
        <f t="shared" si="7"/>
        <v>0</v>
      </c>
      <c r="S106" s="651"/>
      <c r="T106" s="652"/>
      <c r="U106" s="395"/>
      <c r="V106" s="395"/>
      <c r="W106" s="395"/>
      <c r="X106" s="395"/>
      <c r="Y106" s="395"/>
    </row>
    <row r="107" spans="1:25" s="119" customFormat="1" hidden="1" x14ac:dyDescent="0.25">
      <c r="A107" s="456">
        <v>694</v>
      </c>
      <c r="B107" s="386"/>
      <c r="C107" s="387"/>
      <c r="D107" s="686"/>
      <c r="E107" s="687"/>
      <c r="F107" s="688"/>
      <c r="G107" s="388"/>
      <c r="H107" s="389"/>
      <c r="I107" s="390">
        <v>0</v>
      </c>
      <c r="J107" s="391">
        <v>0</v>
      </c>
      <c r="K107" s="390">
        <f t="shared" si="5"/>
        <v>0</v>
      </c>
      <c r="L107" s="392"/>
      <c r="M107" s="435"/>
      <c r="N107" s="393"/>
      <c r="O107" s="394"/>
      <c r="P107" s="185">
        <f t="shared" si="6"/>
        <v>0</v>
      </c>
      <c r="Q107" s="186">
        <v>0</v>
      </c>
      <c r="R107" s="185">
        <f t="shared" si="7"/>
        <v>0</v>
      </c>
      <c r="S107" s="368"/>
      <c r="T107" s="369"/>
      <c r="U107" s="395"/>
      <c r="V107" s="395"/>
      <c r="W107" s="395"/>
      <c r="X107" s="395"/>
      <c r="Y107" s="395"/>
    </row>
    <row r="108" spans="1:25" s="119" customFormat="1" hidden="1" x14ac:dyDescent="0.25">
      <c r="A108" s="456">
        <v>695</v>
      </c>
      <c r="B108" s="386"/>
      <c r="C108" s="387"/>
      <c r="D108" s="686"/>
      <c r="E108" s="687"/>
      <c r="F108" s="688"/>
      <c r="G108" s="388"/>
      <c r="H108" s="389"/>
      <c r="I108" s="390">
        <v>0</v>
      </c>
      <c r="J108" s="391">
        <v>0</v>
      </c>
      <c r="K108" s="390">
        <f t="shared" si="5"/>
        <v>0</v>
      </c>
      <c r="L108" s="392"/>
      <c r="M108" s="435"/>
      <c r="N108" s="393"/>
      <c r="O108" s="394"/>
      <c r="P108" s="185">
        <f t="shared" si="6"/>
        <v>0</v>
      </c>
      <c r="Q108" s="186">
        <v>0</v>
      </c>
      <c r="R108" s="185">
        <f t="shared" si="7"/>
        <v>0</v>
      </c>
      <c r="S108" s="368"/>
      <c r="T108" s="369"/>
      <c r="U108" s="395"/>
      <c r="V108" s="395"/>
      <c r="W108" s="395"/>
      <c r="X108" s="395"/>
      <c r="Y108" s="395"/>
    </row>
    <row r="109" spans="1:25" s="119" customFormat="1" hidden="1" x14ac:dyDescent="0.25">
      <c r="A109" s="456">
        <v>696</v>
      </c>
      <c r="B109" s="386"/>
      <c r="C109" s="387"/>
      <c r="D109" s="686"/>
      <c r="E109" s="687"/>
      <c r="F109" s="688"/>
      <c r="G109" s="388"/>
      <c r="H109" s="389"/>
      <c r="I109" s="390">
        <v>0</v>
      </c>
      <c r="J109" s="391">
        <v>0</v>
      </c>
      <c r="K109" s="390">
        <f t="shared" si="5"/>
        <v>0</v>
      </c>
      <c r="L109" s="392"/>
      <c r="M109" s="435"/>
      <c r="N109" s="393"/>
      <c r="O109" s="394"/>
      <c r="P109" s="185">
        <f t="shared" si="6"/>
        <v>0</v>
      </c>
      <c r="Q109" s="186">
        <v>0</v>
      </c>
      <c r="R109" s="185">
        <f t="shared" si="7"/>
        <v>0</v>
      </c>
      <c r="S109" s="368"/>
      <c r="T109" s="369"/>
      <c r="U109" s="395"/>
      <c r="V109" s="395"/>
      <c r="W109" s="395"/>
      <c r="X109" s="395"/>
      <c r="Y109" s="395"/>
    </row>
    <row r="110" spans="1:25" s="119" customFormat="1" hidden="1" x14ac:dyDescent="0.25">
      <c r="A110" s="456">
        <v>697</v>
      </c>
      <c r="B110" s="386"/>
      <c r="C110" s="387"/>
      <c r="D110" s="686"/>
      <c r="E110" s="687"/>
      <c r="F110" s="688"/>
      <c r="G110" s="388"/>
      <c r="H110" s="389"/>
      <c r="I110" s="390">
        <v>0</v>
      </c>
      <c r="J110" s="391">
        <v>0</v>
      </c>
      <c r="K110" s="390">
        <f t="shared" si="5"/>
        <v>0</v>
      </c>
      <c r="L110" s="392"/>
      <c r="M110" s="435"/>
      <c r="N110" s="393"/>
      <c r="O110" s="394"/>
      <c r="P110" s="185">
        <f t="shared" si="6"/>
        <v>0</v>
      </c>
      <c r="Q110" s="186">
        <v>0</v>
      </c>
      <c r="R110" s="185">
        <f t="shared" si="7"/>
        <v>0</v>
      </c>
      <c r="S110" s="651"/>
      <c r="T110" s="652"/>
      <c r="U110" s="395"/>
      <c r="V110" s="395"/>
      <c r="W110" s="395"/>
      <c r="X110" s="395"/>
      <c r="Y110" s="395"/>
    </row>
    <row r="111" spans="1:25" s="119" customFormat="1" hidden="1" x14ac:dyDescent="0.25">
      <c r="A111" s="456">
        <v>698</v>
      </c>
      <c r="B111" s="386"/>
      <c r="C111" s="387"/>
      <c r="D111" s="396"/>
      <c r="E111" s="397"/>
      <c r="F111" s="398"/>
      <c r="G111" s="388"/>
      <c r="H111" s="389"/>
      <c r="I111" s="390">
        <v>0</v>
      </c>
      <c r="J111" s="391">
        <v>0</v>
      </c>
      <c r="K111" s="390">
        <f t="shared" si="5"/>
        <v>0</v>
      </c>
      <c r="L111" s="392"/>
      <c r="M111" s="435"/>
      <c r="N111" s="393"/>
      <c r="O111" s="394"/>
      <c r="P111" s="185">
        <f t="shared" si="6"/>
        <v>0</v>
      </c>
      <c r="Q111" s="186">
        <v>0</v>
      </c>
      <c r="R111" s="185">
        <f t="shared" si="7"/>
        <v>0</v>
      </c>
      <c r="S111" s="368"/>
      <c r="T111" s="369"/>
      <c r="U111" s="395"/>
      <c r="V111" s="395"/>
      <c r="W111" s="395"/>
      <c r="X111" s="395"/>
      <c r="Y111" s="395"/>
    </row>
    <row r="112" spans="1:25" s="119" customFormat="1" hidden="1" x14ac:dyDescent="0.25">
      <c r="A112" s="456">
        <v>699</v>
      </c>
      <c r="B112" s="386"/>
      <c r="C112" s="387"/>
      <c r="D112" s="686"/>
      <c r="E112" s="687"/>
      <c r="F112" s="688"/>
      <c r="G112" s="388"/>
      <c r="H112" s="399"/>
      <c r="I112" s="400">
        <v>0</v>
      </c>
      <c r="J112" s="391">
        <v>0</v>
      </c>
      <c r="K112" s="390">
        <f t="shared" si="5"/>
        <v>0</v>
      </c>
      <c r="L112" s="392"/>
      <c r="M112" s="435"/>
      <c r="N112" s="393"/>
      <c r="O112" s="394"/>
      <c r="P112" s="185">
        <f t="shared" si="6"/>
        <v>0</v>
      </c>
      <c r="Q112" s="186">
        <v>0</v>
      </c>
      <c r="R112" s="185">
        <f t="shared" si="7"/>
        <v>0</v>
      </c>
      <c r="S112" s="368"/>
      <c r="T112" s="369"/>
      <c r="U112" s="395"/>
      <c r="V112" s="395"/>
      <c r="W112" s="395"/>
      <c r="X112" s="395"/>
      <c r="Y112" s="395"/>
    </row>
    <row r="113" spans="1:25" s="119" customFormat="1" ht="12.75" customHeight="1" x14ac:dyDescent="0.25">
      <c r="A113" s="633" t="s">
        <v>228</v>
      </c>
      <c r="B113" s="634"/>
      <c r="C113" s="635"/>
      <c r="D113" s="402"/>
      <c r="E113" s="402"/>
      <c r="F113" s="403"/>
      <c r="G113" s="403"/>
      <c r="H113" s="404"/>
      <c r="I113" s="404"/>
      <c r="J113" s="403"/>
      <c r="K113" s="403"/>
      <c r="M113" s="435"/>
      <c r="N113" s="393"/>
      <c r="P113" s="408"/>
      <c r="R113" s="410"/>
      <c r="S113" s="410"/>
      <c r="T113" s="410"/>
      <c r="U113" s="395"/>
      <c r="V113" s="395"/>
      <c r="W113" s="395"/>
      <c r="X113" s="395"/>
      <c r="Y113" s="395"/>
    </row>
    <row r="114" spans="1:25" s="119" customFormat="1" ht="15" customHeight="1" x14ac:dyDescent="0.25">
      <c r="A114" s="408"/>
      <c r="C114" s="401"/>
      <c r="D114" s="402"/>
      <c r="E114" s="402"/>
      <c r="F114" s="403"/>
      <c r="G114" s="403"/>
      <c r="H114" s="404"/>
      <c r="I114" s="405"/>
      <c r="J114" s="406" t="s">
        <v>130</v>
      </c>
      <c r="K114" s="407">
        <f>SUM(K14:K112)</f>
        <v>0</v>
      </c>
      <c r="M114" s="435"/>
      <c r="N114" s="393"/>
      <c r="O114" s="202" t="s">
        <v>130</v>
      </c>
      <c r="P114" s="203">
        <f>SUM(P14:P112)</f>
        <v>0</v>
      </c>
      <c r="Q114" s="203">
        <f>SUM(Q14:Q112)</f>
        <v>0</v>
      </c>
      <c r="R114" s="203">
        <f>SUM(R14:R112)</f>
        <v>0</v>
      </c>
      <c r="S114" s="410"/>
      <c r="T114" s="410"/>
      <c r="U114" s="395"/>
      <c r="V114" s="395"/>
      <c r="W114" s="395"/>
      <c r="X114" s="395"/>
      <c r="Y114" s="395"/>
    </row>
    <row r="115" spans="1:25" s="119" customFormat="1" x14ac:dyDescent="0.25">
      <c r="A115" s="408"/>
      <c r="C115" s="392"/>
      <c r="D115" s="409"/>
      <c r="E115" s="409"/>
      <c r="F115" s="409"/>
      <c r="G115" s="409"/>
      <c r="H115" s="409"/>
      <c r="I115" s="409"/>
      <c r="J115" s="409"/>
      <c r="K115" s="403"/>
      <c r="M115" s="435"/>
      <c r="N115" s="393"/>
      <c r="O115" s="408"/>
      <c r="P115" s="254"/>
      <c r="Q115" s="254"/>
      <c r="R115" s="254"/>
      <c r="S115" s="254"/>
      <c r="T115" s="254"/>
      <c r="U115" s="395"/>
      <c r="V115" s="395"/>
      <c r="W115" s="395"/>
      <c r="X115" s="395"/>
      <c r="Y115" s="395"/>
    </row>
    <row r="116" spans="1:25" s="119" customFormat="1" x14ac:dyDescent="0.25">
      <c r="A116" s="408"/>
      <c r="C116" s="392"/>
      <c r="D116" s="409"/>
      <c r="E116" s="409"/>
      <c r="F116" s="409"/>
      <c r="G116" s="409"/>
      <c r="H116" s="409"/>
      <c r="I116" s="409"/>
      <c r="J116" s="409"/>
      <c r="K116" s="403"/>
      <c r="M116" s="435"/>
      <c r="N116" s="393"/>
      <c r="O116" s="408"/>
      <c r="P116" s="254"/>
      <c r="Q116" s="254"/>
      <c r="R116" s="254"/>
      <c r="S116" s="254"/>
      <c r="T116" s="254"/>
      <c r="U116" s="395"/>
      <c r="V116" s="395"/>
      <c r="W116" s="395"/>
      <c r="X116" s="395"/>
      <c r="Y116" s="395"/>
    </row>
    <row r="117" spans="1:25" x14ac:dyDescent="0.25">
      <c r="M117" s="436"/>
    </row>
    <row r="118" spans="1:25" x14ac:dyDescent="0.25">
      <c r="M118" s="436"/>
    </row>
  </sheetData>
  <mergeCells count="136">
    <mergeCell ref="S86:T86"/>
    <mergeCell ref="S90:T90"/>
    <mergeCell ref="S94:T94"/>
    <mergeCell ref="S98:T98"/>
    <mergeCell ref="S102:T102"/>
    <mergeCell ref="S106:T106"/>
    <mergeCell ref="S110:T110"/>
    <mergeCell ref="A113:C113"/>
    <mergeCell ref="D108:F108"/>
    <mergeCell ref="D109:F109"/>
    <mergeCell ref="D110:F110"/>
    <mergeCell ref="D112:F112"/>
    <mergeCell ref="D102:F102"/>
    <mergeCell ref="D103:F103"/>
    <mergeCell ref="D104:F104"/>
    <mergeCell ref="D105:F105"/>
    <mergeCell ref="D106:F106"/>
    <mergeCell ref="D107:F107"/>
    <mergeCell ref="D96:F96"/>
    <mergeCell ref="D97:F97"/>
    <mergeCell ref="D98:F98"/>
    <mergeCell ref="D99:F99"/>
    <mergeCell ref="D100:F100"/>
    <mergeCell ref="D101:F101"/>
    <mergeCell ref="S50:T50"/>
    <mergeCell ref="S54:T54"/>
    <mergeCell ref="S58:T58"/>
    <mergeCell ref="S62:T62"/>
    <mergeCell ref="S66:T66"/>
    <mergeCell ref="S70:T70"/>
    <mergeCell ref="S74:T74"/>
    <mergeCell ref="S78:T78"/>
    <mergeCell ref="S82:T82"/>
    <mergeCell ref="S18:T18"/>
    <mergeCell ref="S19:T19"/>
    <mergeCell ref="S26:T26"/>
    <mergeCell ref="S27:T27"/>
    <mergeCell ref="S28:T28"/>
    <mergeCell ref="S34:T34"/>
    <mergeCell ref="S38:T38"/>
    <mergeCell ref="S42:T42"/>
    <mergeCell ref="S46:T46"/>
    <mergeCell ref="D90:F90"/>
    <mergeCell ref="D91:F91"/>
    <mergeCell ref="D92:F92"/>
    <mergeCell ref="D93:F93"/>
    <mergeCell ref="D94:F94"/>
    <mergeCell ref="D95:F95"/>
    <mergeCell ref="D84:F84"/>
    <mergeCell ref="D85:F85"/>
    <mergeCell ref="D86:F86"/>
    <mergeCell ref="D87:F87"/>
    <mergeCell ref="D88:F88"/>
    <mergeCell ref="D89:F89"/>
    <mergeCell ref="D78:F78"/>
    <mergeCell ref="D79:F79"/>
    <mergeCell ref="D80:F80"/>
    <mergeCell ref="D81:F81"/>
    <mergeCell ref="D82:F82"/>
    <mergeCell ref="D83:F83"/>
    <mergeCell ref="D72:F72"/>
    <mergeCell ref="D73:F73"/>
    <mergeCell ref="D74:F74"/>
    <mergeCell ref="D75:F75"/>
    <mergeCell ref="D76:F76"/>
    <mergeCell ref="D77:F77"/>
    <mergeCell ref="D66:F66"/>
    <mergeCell ref="D67:F67"/>
    <mergeCell ref="D68:F68"/>
    <mergeCell ref="D69:F69"/>
    <mergeCell ref="D70:F70"/>
    <mergeCell ref="D71:F71"/>
    <mergeCell ref="D60:F60"/>
    <mergeCell ref="D61:F61"/>
    <mergeCell ref="D62:F62"/>
    <mergeCell ref="D63:F63"/>
    <mergeCell ref="D64:F64"/>
    <mergeCell ref="D65:F65"/>
    <mergeCell ref="D54:F54"/>
    <mergeCell ref="D55:F55"/>
    <mergeCell ref="D56:F56"/>
    <mergeCell ref="D57:F57"/>
    <mergeCell ref="D58:F58"/>
    <mergeCell ref="D59:F59"/>
    <mergeCell ref="D48:F48"/>
    <mergeCell ref="D49:F49"/>
    <mergeCell ref="D50:F50"/>
    <mergeCell ref="D51:F51"/>
    <mergeCell ref="D52:F52"/>
    <mergeCell ref="D53:F53"/>
    <mergeCell ref="D42:F42"/>
    <mergeCell ref="D43:F43"/>
    <mergeCell ref="D44:F44"/>
    <mergeCell ref="D45:F45"/>
    <mergeCell ref="D46:F46"/>
    <mergeCell ref="D47:F47"/>
    <mergeCell ref="D36:F36"/>
    <mergeCell ref="D37:F37"/>
    <mergeCell ref="D38:F38"/>
    <mergeCell ref="D39:F39"/>
    <mergeCell ref="D40:F40"/>
    <mergeCell ref="D41:F41"/>
    <mergeCell ref="D30:F30"/>
    <mergeCell ref="D31:F31"/>
    <mergeCell ref="D32:F32"/>
    <mergeCell ref="D33:F33"/>
    <mergeCell ref="D34:F34"/>
    <mergeCell ref="D35:F35"/>
    <mergeCell ref="D6:E6"/>
    <mergeCell ref="B9:C9"/>
    <mergeCell ref="D24:F24"/>
    <mergeCell ref="D25:F25"/>
    <mergeCell ref="D26:F26"/>
    <mergeCell ref="D27:F27"/>
    <mergeCell ref="D28:F28"/>
    <mergeCell ref="D29:F29"/>
    <mergeCell ref="D18:F18"/>
    <mergeCell ref="D19:F19"/>
    <mergeCell ref="D20:F20"/>
    <mergeCell ref="D21:F21"/>
    <mergeCell ref="D22:F22"/>
    <mergeCell ref="D23:F23"/>
    <mergeCell ref="B10:K10"/>
    <mergeCell ref="B11:K11"/>
    <mergeCell ref="C12:C13"/>
    <mergeCell ref="D5:G5"/>
    <mergeCell ref="D13:F13"/>
    <mergeCell ref="D14:F14"/>
    <mergeCell ref="D15:F15"/>
    <mergeCell ref="D16:F16"/>
    <mergeCell ref="D17:F17"/>
    <mergeCell ref="S13:T13"/>
    <mergeCell ref="S14:T14"/>
    <mergeCell ref="S15:T15"/>
    <mergeCell ref="S16:T16"/>
    <mergeCell ref="S17:T17"/>
  </mergeCells>
  <conditionalFormatting sqref="A14:A112">
    <cfRule type="expression" dxfId="5" priority="1">
      <formula>MOD(ROW(),2)=0</formula>
    </cfRule>
  </conditionalFormatting>
  <conditionalFormatting sqref="B14:C18 G14:K112 C19:C111 B19:B112 C112:E112">
    <cfRule type="expression" dxfId="4" priority="3">
      <formula>MOD(ROW(),2)=0</formula>
    </cfRule>
  </conditionalFormatting>
  <conditionalFormatting sqref="D14:E111">
    <cfRule type="expression" dxfId="3" priority="2">
      <formula>MOD(ROW(),2)=0</formula>
    </cfRule>
  </conditionalFormatting>
  <conditionalFormatting sqref="O14:O112">
    <cfRule type="cellIs" dxfId="2" priority="4" operator="notEqual">
      <formula>H14</formula>
    </cfRule>
  </conditionalFormatting>
  <dataValidations xWindow="136" yWindow="585" count="12">
    <dataValidation allowBlank="1" showInputMessage="1" showErrorMessage="1" promptTitle="Amount Paid" prompt="Insert the amount paid after deducting VAT" sqref="K13" xr:uid="{951D0655-A7E8-492C-B260-ED9AA7C28107}"/>
    <dataValidation allowBlank="1" showInputMessage="1" showErrorMessage="1" promptTitle="Daily Rate" prompt="Specify the number of days worked by the Consultant._x000a_" sqref="J13" xr:uid="{D56A195D-4428-4DF4-9CB3-392E38195D1D}"/>
    <dataValidation allowBlank="1" showInputMessage="1" showErrorMessage="1" promptTitle="Daily Rate" prompt="Specify the daily rate charged by the consultant excluding VAT" sqref="I13" xr:uid="{5062E152-D617-48DD-B6FB-EA185AAFB05D}"/>
    <dataValidation allowBlank="1" showInputMessage="1" showErrorMessage="1" promptTitle="Invoice Date" prompt="Insert the supplier invoice date" sqref="H13" xr:uid="{1222C9BA-2324-4DA1-9B12-37F24B2839E4}"/>
    <dataValidation allowBlank="1" showInputMessage="1" showErrorMessage="1" promptTitle="Invoice Number" prompt="Insert the Supplier Invoice Number" sqref="G13" xr:uid="{55F6447C-F9C7-473A-8819-B12F5E406F23}"/>
    <dataValidation allowBlank="1" showInputMessage="1" showErrorMessage="1" promptTitle="Role / Function" prompt="Provide details of the Consultancy or Service Provided e.g. Specialist Engineering services to identify product requirements in German Market." sqref="D13:F13" xr:uid="{6E3E55F0-4ADB-4F72-AD6C-56BDDB95574D}"/>
    <dataValidation allowBlank="1" showInputMessage="1" showErrorMessage="1" promptTitle="Consultant Firm / Consultant" prompt="Provide full Name Consultancy Firm and consultant used e.g. Acme Consulting, John Smith. " sqref="C12:C13" xr:uid="{4261D72E-28BA-4E24-A09C-9493FA10DFCC}"/>
    <dataValidation allowBlank="1" showInputMessage="1" showErrorMessage="1" promptTitle="Item No." prompt="This Item Number and document Type should be written on all supporting documents for cross referencing purposes." sqref="A13:A112 B14:B112" xr:uid="{F65F1EF4-3E4A-4834-A028-4293BC4BD31E}"/>
    <dataValidation type="decimal" allowBlank="1" showInputMessage="1" showErrorMessage="1" error="Maximum daily rate for consultancy fees is €900" sqref="I14:I112" xr:uid="{361BDCBF-D551-4E66-96C6-B63812545BD2}">
      <formula1>0</formula1>
      <formula2>900</formula2>
    </dataValidation>
    <dataValidation type="list" allowBlank="1" showInputMessage="1" showErrorMessage="1" sqref="F113:G114" xr:uid="{910F2463-F1C9-4D19-9513-4B3DCA1753EC}">
      <formula1>"Select,External,Internal"</formula1>
    </dataValidation>
    <dataValidation allowBlank="1" showInputMessage="1" showErrorMessage="1" prompt="Insert unique client identifier to cross reference attached document" sqref="A113" xr:uid="{3186A1F5-AE40-4561-8E8B-9ACED2F6374E}"/>
    <dataValidation allowBlank="1" showInputMessage="1" showErrorMessage="1" promptTitle="Accounting Code" prompt="Where an Accounting Code is not used, please reference the Project No. as per the Letter of Offer." sqref="B13" xr:uid="{461EB1A9-135C-4A6F-A51A-E3147174BFDA}"/>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90514125DD3F4FBAF77C43A31EF27C" ma:contentTypeVersion="16" ma:contentTypeDescription="Create a new document." ma:contentTypeScope="" ma:versionID="101670fbdcf047ba516246c9888d5e46">
  <xsd:schema xmlns:xsd="http://www.w3.org/2001/XMLSchema" xmlns:xs="http://www.w3.org/2001/XMLSchema" xmlns:p="http://schemas.microsoft.com/office/2006/metadata/properties" xmlns:ns2="e44a9b57-a145-47a1-91b8-15228f8f8710" xmlns:ns3="3a9fb0a3-c71f-4689-9ade-0a70f46e30ab" targetNamespace="http://schemas.microsoft.com/office/2006/metadata/properties" ma:root="true" ma:fieldsID="7947ae58e6c0d2f5ebb0de157c58c94b" ns2:_="" ns3:_="">
    <xsd:import namespace="e44a9b57-a145-47a1-91b8-15228f8f8710"/>
    <xsd:import namespace="3a9fb0a3-c71f-4689-9ade-0a70f46e30a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a9b57-a145-47a1-91b8-15228f8f871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59f7c7a3-53c4-4afb-8451-c4d558f2c4e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9fb0a3-c71f-4689-9ade-0a70f46e30a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9bf389d-e654-4a2d-8dab-d6a322606b31}" ma:internalName="TaxCatchAll" ma:showField="CatchAllData" ma:web="3a9fb0a3-c71f-4689-9ade-0a70f46e30a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a9fb0a3-c71f-4689-9ade-0a70f46e30ab">
      <UserInfo>
        <DisplayName>Geoghegan, Marie</DisplayName>
        <AccountId>42</AccountId>
        <AccountType/>
      </UserInfo>
    </SharedWithUsers>
    <TaxCatchAll xmlns="3a9fb0a3-c71f-4689-9ade-0a70f46e30ab" xsi:nil="true"/>
    <lcf76f155ced4ddcb4097134ff3c332f xmlns="e44a9b57-a145-47a1-91b8-15228f8f87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82E487-473E-4B17-A95F-11A2E4CF36CC}">
  <ds:schemaRefs>
    <ds:schemaRef ds:uri="http://schemas.microsoft.com/sharepoint/v3/contenttype/forms"/>
  </ds:schemaRefs>
</ds:datastoreItem>
</file>

<file path=customXml/itemProps2.xml><?xml version="1.0" encoding="utf-8"?>
<ds:datastoreItem xmlns:ds="http://schemas.openxmlformats.org/officeDocument/2006/customXml" ds:itemID="{FBDAEDF5-E77C-4981-B076-6C730F599EF0}"/>
</file>

<file path=customXml/itemProps3.xml><?xml version="1.0" encoding="utf-8"?>
<ds:datastoreItem xmlns:ds="http://schemas.openxmlformats.org/officeDocument/2006/customXml" ds:itemID="{CD4AA84E-0F7E-4224-9219-2D5620269A3B}">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978fe81-e57c-4c34-9a8b-0f0fdb7bc447"/>
    <ds:schemaRef ds:uri="6bcc8fa8-a5b7-4801-87a4-c6d7bd48cc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Instructions</vt:lpstr>
      <vt:lpstr>Claim Summary</vt:lpstr>
      <vt:lpstr>Checklist</vt:lpstr>
      <vt:lpstr>ERDF Requirements</vt:lpstr>
      <vt:lpstr>Salaries</vt:lpstr>
      <vt:lpstr>Travel &amp; Subsistence</vt:lpstr>
      <vt:lpstr>Trade Fair</vt:lpstr>
      <vt:lpstr>Promotional</vt:lpstr>
      <vt:lpstr>Org Training Programmes</vt:lpstr>
      <vt:lpstr>Rent</vt:lpstr>
      <vt:lpstr>Declaration of Compliance</vt:lpstr>
      <vt:lpstr>Progress Report</vt:lpstr>
      <vt:lpstr>Summary of Exp</vt:lpstr>
      <vt:lpstr>Checklist!Print_Area</vt:lpstr>
      <vt:lpstr>'Declaration of Compliance'!Print_Area</vt:lpstr>
      <vt:lpstr>Instructions!Print_Area</vt:lpstr>
      <vt:lpstr>'Progress Report'!Print_Area</vt:lpstr>
      <vt:lpstr>Salaries!Print_Area</vt:lpstr>
      <vt:lpstr>'Summary of Exp'!Print_Area</vt:lpstr>
      <vt:lpstr>'Trade Fair'!Print_Area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REDF Claim &amp; Director Statement</dc:title>
  <dc:subject/>
  <dc:creator>Ruairí</dc:creator>
  <cp:keywords/>
  <dc:description/>
  <cp:lastModifiedBy>Behal, Donal</cp:lastModifiedBy>
  <cp:revision/>
  <cp:lastPrinted>2025-09-15T13:31:07Z</cp:lastPrinted>
  <dcterms:created xsi:type="dcterms:W3CDTF">2020-07-22T09:43:28Z</dcterms:created>
  <dcterms:modified xsi:type="dcterms:W3CDTF">2026-01-23T15:39:11Z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0x0101006C90514125DD3F4FBAF77C43A31EF27C</vt:lpwstr>
  </property>
  <property fmtid="{D5CDD505-2E9C-101B-9397-08002B2CF9AE}" pid="4" name="_NewReviewCycle">
    <vt:lpwstr/>
  </property>
</Properties>
</file>