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176_Grants_W\GPU CENTRAL\G.A.D. CLAIM FORMS\2025 updated forms\Training\"/>
    </mc:Choice>
  </mc:AlternateContent>
  <xr:revisionPtr revIDLastSave="0" documentId="13_ncr:1_{CD310B96-9D19-48E7-993E-02529EF99695}" xr6:coauthVersionLast="47" xr6:coauthVersionMax="47" xr10:uidLastSave="{00000000-0000-0000-0000-000000000000}"/>
  <bookViews>
    <workbookView xWindow="-120" yWindow="-120" windowWidth="29040" windowHeight="15720" tabRatio="761" xr2:uid="{3E3F74D4-159D-45DF-8BB2-40FA0F555969}"/>
  </bookViews>
  <sheets>
    <sheet name="Instructions" sheetId="22" r:id="rId1"/>
    <sheet name="Checklist for Claim" sheetId="23" r:id="rId2"/>
    <sheet name="Claim Summary" sheetId="3" r:id="rId3"/>
    <sheet name="Claim Detail - Training" sheetId="16" r:id="rId4"/>
    <sheet name="Director Statement" sheetId="24" r:id="rId5"/>
    <sheet name="Summary of Exp" sheetId="2" state="hidden" r:id="rId6"/>
  </sheets>
  <definedNames>
    <definedName name="_xlnm._FilterDatabase" localSheetId="3" hidden="1">'Claim Detail - Training'!#REF!</definedName>
    <definedName name="_Hlk55476101" localSheetId="1">'Checklist for Claim'!#REF!</definedName>
    <definedName name="_xlnm.Print_Area" localSheetId="1">'Checklist for Claim'!$B$2:$F$31</definedName>
    <definedName name="_xlnm.Print_Area" localSheetId="3">'Claim Detail - Training'!$B$2:$BH$401</definedName>
    <definedName name="_xlnm.Print_Area" localSheetId="4">'Director Statement'!$B$3:$F$45</definedName>
    <definedName name="_xlnm.Print_Area" localSheetId="0">Instructions!$B$1:$P$12</definedName>
    <definedName name="_xlnm.Print_Area" localSheetId="5">'Summary of Exp'!$A$1:$K$33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24" l="1"/>
  <c r="C12" i="24"/>
  <c r="E18" i="24" s="1"/>
  <c r="C11" i="24"/>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8" i="16"/>
  <c r="E159" i="16"/>
  <c r="E160" i="16"/>
  <c r="E161" i="16"/>
  <c r="C25" i="24"/>
  <c r="C10" i="24"/>
  <c r="E20" i="24" l="1"/>
  <c r="E17" i="24"/>
  <c r="E23" i="24"/>
  <c r="E21" i="24"/>
  <c r="E19" i="24"/>
  <c r="E22" i="24"/>
  <c r="BM6" i="16"/>
  <c r="E25" i="24" l="1"/>
  <c r="BM11" i="16"/>
  <c r="BM12" i="16"/>
  <c r="BM13" i="16"/>
  <c r="BM14" i="16"/>
  <c r="BM15" i="16"/>
  <c r="BM16" i="16"/>
  <c r="BM17" i="16"/>
  <c r="BM18" i="16"/>
  <c r="BM19" i="16"/>
  <c r="BO227" i="16"/>
  <c r="BR227" i="16" s="1"/>
  <c r="BO228" i="16"/>
  <c r="BR228" i="16" s="1"/>
  <c r="BO229" i="16"/>
  <c r="BR229" i="16" s="1"/>
  <c r="BO230" i="16"/>
  <c r="BR230" i="16" s="1"/>
  <c r="BO231" i="16"/>
  <c r="BR231" i="16" s="1"/>
  <c r="BO232" i="16"/>
  <c r="BR232" i="16" s="1"/>
  <c r="BO233" i="16"/>
  <c r="BR233" i="16" s="1"/>
  <c r="BO234" i="16"/>
  <c r="BR234" i="16" s="1"/>
  <c r="BO235" i="16"/>
  <c r="BR235" i="16" s="1"/>
  <c r="BO236" i="16"/>
  <c r="BR236" i="16" s="1"/>
  <c r="BO237" i="16"/>
  <c r="BR237" i="16" s="1"/>
  <c r="BO238" i="16"/>
  <c r="BR238" i="16" s="1"/>
  <c r="BO239" i="16"/>
  <c r="BR239" i="16" s="1"/>
  <c r="BO240" i="16"/>
  <c r="BR240" i="16" s="1"/>
  <c r="BO241" i="16"/>
  <c r="BR241" i="16" s="1"/>
  <c r="BO242" i="16"/>
  <c r="BR242" i="16" s="1"/>
  <c r="BO243" i="16"/>
  <c r="BR243" i="16" s="1"/>
  <c r="BO244" i="16"/>
  <c r="BR244" i="16" s="1"/>
  <c r="BO245" i="16"/>
  <c r="BR245" i="16" s="1"/>
  <c r="BO246" i="16"/>
  <c r="BR246" i="16" s="1"/>
  <c r="BO247" i="16"/>
  <c r="BR247" i="16" s="1"/>
  <c r="BO248" i="16"/>
  <c r="BR248" i="16" s="1"/>
  <c r="BO249" i="16"/>
  <c r="BR249" i="16" s="1"/>
  <c r="BO250" i="16"/>
  <c r="BR250" i="16" s="1"/>
  <c r="BO251" i="16"/>
  <c r="BR251" i="16" s="1"/>
  <c r="BO252" i="16"/>
  <c r="BR252" i="16" s="1"/>
  <c r="BQ384" i="16"/>
  <c r="BP384" i="16"/>
  <c r="BP398" i="16" s="1"/>
  <c r="E384" i="16"/>
  <c r="BO398" i="16" s="1"/>
  <c r="C31" i="3" s="1"/>
  <c r="BO382" i="16"/>
  <c r="BR382" i="16" s="1"/>
  <c r="BO381" i="16"/>
  <c r="BR381" i="16" s="1"/>
  <c r="BO380" i="16"/>
  <c r="BR380" i="16" s="1"/>
  <c r="BO379" i="16"/>
  <c r="BR379" i="16" s="1"/>
  <c r="BO378" i="16"/>
  <c r="BR378" i="16" s="1"/>
  <c r="BO377" i="16"/>
  <c r="BR377" i="16" s="1"/>
  <c r="BO376" i="16"/>
  <c r="BR376" i="16" s="1"/>
  <c r="BO375" i="16"/>
  <c r="BR375" i="16" s="1"/>
  <c r="BO374" i="16"/>
  <c r="BR374" i="16" s="1"/>
  <c r="BO373" i="16"/>
  <c r="BR373" i="16" s="1"/>
  <c r="BO372" i="16"/>
  <c r="BR372" i="16" s="1"/>
  <c r="BO371" i="16"/>
  <c r="BR371" i="16" s="1"/>
  <c r="BO370" i="16"/>
  <c r="BR370" i="16" s="1"/>
  <c r="BO369" i="16"/>
  <c r="BR369" i="16" s="1"/>
  <c r="BO368" i="16"/>
  <c r="BR368" i="16" s="1"/>
  <c r="BO367" i="16"/>
  <c r="BR367" i="16" s="1"/>
  <c r="BO366" i="16"/>
  <c r="BR366" i="16" s="1"/>
  <c r="BO365" i="16"/>
  <c r="BR365" i="16" s="1"/>
  <c r="BO364" i="16"/>
  <c r="BR364" i="16" s="1"/>
  <c r="BO363" i="16"/>
  <c r="BR363" i="16" s="1"/>
  <c r="BQ354" i="16"/>
  <c r="BP354" i="16"/>
  <c r="BP397" i="16" s="1"/>
  <c r="O354" i="16"/>
  <c r="BN353" i="16"/>
  <c r="BM353" i="16"/>
  <c r="BH353" i="16"/>
  <c r="BN352" i="16"/>
  <c r="BM352" i="16"/>
  <c r="BH352" i="16"/>
  <c r="BN351" i="16"/>
  <c r="BM351" i="16"/>
  <c r="BH351" i="16"/>
  <c r="BN350" i="16"/>
  <c r="BM350" i="16"/>
  <c r="BH350" i="16"/>
  <c r="BN349" i="16"/>
  <c r="BM349" i="16"/>
  <c r="BH349" i="16"/>
  <c r="BN348" i="16"/>
  <c r="BM348" i="16"/>
  <c r="BH348" i="16"/>
  <c r="BN347" i="16"/>
  <c r="BM347" i="16"/>
  <c r="BH347" i="16"/>
  <c r="BN346" i="16"/>
  <c r="BM346" i="16"/>
  <c r="BH346" i="16"/>
  <c r="BN345" i="16"/>
  <c r="BM345" i="16"/>
  <c r="BH345" i="16"/>
  <c r="BN344" i="16"/>
  <c r="BM344" i="16"/>
  <c r="BH344" i="16"/>
  <c r="BN343" i="16"/>
  <c r="BM343" i="16"/>
  <c r="BH343" i="16"/>
  <c r="BN342" i="16"/>
  <c r="BM342" i="16"/>
  <c r="BH342" i="16"/>
  <c r="BN341" i="16"/>
  <c r="BM341" i="16"/>
  <c r="BH341" i="16"/>
  <c r="BN340" i="16"/>
  <c r="BM340" i="16"/>
  <c r="BH340" i="16"/>
  <c r="BN339" i="16"/>
  <c r="BM339" i="16"/>
  <c r="BH339" i="16"/>
  <c r="BN338" i="16"/>
  <c r="BM338" i="16"/>
  <c r="BH338" i="16"/>
  <c r="BN337" i="16"/>
  <c r="BM337" i="16"/>
  <c r="BH337" i="16"/>
  <c r="BQ327" i="16"/>
  <c r="BP327" i="16"/>
  <c r="BP396" i="16" s="1"/>
  <c r="BD327" i="16"/>
  <c r="BC327" i="16"/>
  <c r="BB327" i="16"/>
  <c r="BA327" i="16"/>
  <c r="AZ327" i="16"/>
  <c r="AY327" i="16"/>
  <c r="AX327" i="16"/>
  <c r="AW327" i="16"/>
  <c r="AV327" i="16"/>
  <c r="AU327" i="16"/>
  <c r="AT327" i="16"/>
  <c r="AS327" i="16"/>
  <c r="AR327" i="16"/>
  <c r="AQ327" i="16"/>
  <c r="AP327" i="16"/>
  <c r="AO327" i="16"/>
  <c r="AN327" i="16"/>
  <c r="AM327" i="16"/>
  <c r="AL327" i="16"/>
  <c r="AK327" i="16"/>
  <c r="AJ327" i="16"/>
  <c r="AI327" i="16"/>
  <c r="AH327" i="16"/>
  <c r="AG327" i="16"/>
  <c r="AF327" i="16"/>
  <c r="AE327" i="16"/>
  <c r="AD327" i="16"/>
  <c r="AC327" i="16"/>
  <c r="AB327" i="16"/>
  <c r="AA327" i="16"/>
  <c r="Z327" i="16"/>
  <c r="Y327" i="16"/>
  <c r="X327" i="16"/>
  <c r="W327" i="16"/>
  <c r="V327" i="16"/>
  <c r="U327" i="16"/>
  <c r="T327" i="16"/>
  <c r="S327" i="16"/>
  <c r="R327" i="16"/>
  <c r="Q327" i="16"/>
  <c r="P327" i="16"/>
  <c r="O327" i="16"/>
  <c r="N327" i="16"/>
  <c r="M327" i="16"/>
  <c r="L327" i="16"/>
  <c r="K327" i="16"/>
  <c r="J327" i="16"/>
  <c r="I327" i="16"/>
  <c r="H327" i="16"/>
  <c r="G327" i="16"/>
  <c r="F327" i="16"/>
  <c r="BH325" i="16"/>
  <c r="BH324" i="16"/>
  <c r="BH323" i="16"/>
  <c r="BH322" i="16"/>
  <c r="BH321" i="16"/>
  <c r="BH320" i="16"/>
  <c r="BH319" i="16"/>
  <c r="BO319" i="16" s="1"/>
  <c r="BH318" i="16"/>
  <c r="BH317" i="16"/>
  <c r="BO317" i="16" s="1"/>
  <c r="BH316" i="16"/>
  <c r="BH315" i="16"/>
  <c r="BO315" i="16" s="1"/>
  <c r="BR315" i="16" s="1"/>
  <c r="BH314" i="16"/>
  <c r="BO314" i="16" s="1"/>
  <c r="BR314" i="16" s="1"/>
  <c r="BH313" i="16"/>
  <c r="BO313" i="16" s="1"/>
  <c r="BH312" i="16"/>
  <c r="BH311" i="16"/>
  <c r="BO311" i="16" s="1"/>
  <c r="BR311" i="16" s="1"/>
  <c r="BH310" i="16"/>
  <c r="BO310" i="16" s="1"/>
  <c r="BR310" i="16" s="1"/>
  <c r="BH309" i="16"/>
  <c r="BH308" i="16"/>
  <c r="BH307" i="16"/>
  <c r="BO307" i="16" s="1"/>
  <c r="BH306" i="16"/>
  <c r="BH305" i="16"/>
  <c r="BH304" i="16"/>
  <c r="BO304" i="16" s="1"/>
  <c r="BH303" i="16"/>
  <c r="BO303" i="16" s="1"/>
  <c r="BR303" i="16" s="1"/>
  <c r="BH302" i="16"/>
  <c r="BH301" i="16"/>
  <c r="BH300" i="16"/>
  <c r="BH299" i="16"/>
  <c r="BO299" i="16" s="1"/>
  <c r="BR299" i="16" s="1"/>
  <c r="BH298" i="16"/>
  <c r="BO298" i="16" s="1"/>
  <c r="BR298" i="16" s="1"/>
  <c r="BH297" i="16"/>
  <c r="BH296" i="16"/>
  <c r="BO296" i="16" s="1"/>
  <c r="BH295" i="16"/>
  <c r="BO295" i="16" s="1"/>
  <c r="BR295" i="16" s="1"/>
  <c r="BH294" i="16"/>
  <c r="BH293" i="16"/>
  <c r="BH292" i="16"/>
  <c r="BH291" i="16"/>
  <c r="BO291" i="16" s="1"/>
  <c r="BR291" i="16" s="1"/>
  <c r="BH290" i="16"/>
  <c r="BO290" i="16" s="1"/>
  <c r="BH289" i="16"/>
  <c r="BH288" i="16"/>
  <c r="BO288" i="16" s="1"/>
  <c r="BH287" i="16"/>
  <c r="BO287" i="16" s="1"/>
  <c r="BR287" i="16" s="1"/>
  <c r="BH286" i="16"/>
  <c r="BH285" i="16"/>
  <c r="BH284" i="16"/>
  <c r="BH283" i="16"/>
  <c r="BO283" i="16" s="1"/>
  <c r="BR283" i="16" s="1"/>
  <c r="BH282" i="16"/>
  <c r="BO282" i="16" s="1"/>
  <c r="BR282" i="16" s="1"/>
  <c r="BH281" i="16"/>
  <c r="BH280" i="16"/>
  <c r="BO280" i="16" s="1"/>
  <c r="BH279" i="16"/>
  <c r="BO279" i="16" s="1"/>
  <c r="BR279" i="16" s="1"/>
  <c r="BH278" i="16"/>
  <c r="BH277" i="16"/>
  <c r="BH276" i="16"/>
  <c r="BH275" i="16"/>
  <c r="BO275" i="16" s="1"/>
  <c r="BR275" i="16" s="1"/>
  <c r="BH274" i="16"/>
  <c r="BO274" i="16" s="1"/>
  <c r="BR274" i="16" s="1"/>
  <c r="BH273" i="16"/>
  <c r="BH272" i="16"/>
  <c r="BO272" i="16" s="1"/>
  <c r="BH271" i="16"/>
  <c r="BO271" i="16" s="1"/>
  <c r="BR271" i="16" s="1"/>
  <c r="BH270" i="16"/>
  <c r="BH269" i="16"/>
  <c r="BH268" i="16"/>
  <c r="BH267" i="16"/>
  <c r="BO267" i="16" s="1"/>
  <c r="BR267" i="16" s="1"/>
  <c r="BH266" i="16"/>
  <c r="BO266" i="16" s="1"/>
  <c r="BR266" i="16" s="1"/>
  <c r="BH265" i="16"/>
  <c r="BH264" i="16"/>
  <c r="BD260" i="16"/>
  <c r="BC260" i="16"/>
  <c r="BB260" i="16"/>
  <c r="BA260" i="16"/>
  <c r="AZ260" i="16"/>
  <c r="AY260" i="16"/>
  <c r="AX260" i="16"/>
  <c r="AW260" i="16"/>
  <c r="AV260" i="16"/>
  <c r="AU260" i="16"/>
  <c r="AT260" i="16"/>
  <c r="AS260" i="16"/>
  <c r="AR260" i="16"/>
  <c r="AQ260" i="16"/>
  <c r="AP260" i="16"/>
  <c r="AO260" i="16"/>
  <c r="AN260" i="16"/>
  <c r="AM260" i="16"/>
  <c r="AL260" i="16"/>
  <c r="AK260" i="16"/>
  <c r="AJ260" i="16"/>
  <c r="AI260" i="16"/>
  <c r="AH260" i="16"/>
  <c r="AG260" i="16"/>
  <c r="AF260" i="16"/>
  <c r="AE260" i="16"/>
  <c r="AD260" i="16"/>
  <c r="AC260" i="16"/>
  <c r="AB260" i="16"/>
  <c r="AA260" i="16"/>
  <c r="Z260" i="16"/>
  <c r="Y260" i="16"/>
  <c r="X260" i="16"/>
  <c r="W260" i="16"/>
  <c r="V260" i="16"/>
  <c r="U260" i="16"/>
  <c r="T260" i="16"/>
  <c r="S260" i="16"/>
  <c r="R260" i="16"/>
  <c r="Q260" i="16"/>
  <c r="P260" i="16"/>
  <c r="O260" i="16"/>
  <c r="N260" i="16"/>
  <c r="M260" i="16"/>
  <c r="L260" i="16"/>
  <c r="K260" i="16"/>
  <c r="J260" i="16"/>
  <c r="I260" i="16"/>
  <c r="H260" i="16"/>
  <c r="G260" i="16"/>
  <c r="F260" i="16"/>
  <c r="BQ254" i="16"/>
  <c r="BP254" i="16"/>
  <c r="BP395" i="16" s="1"/>
  <c r="BD254" i="16"/>
  <c r="BC254" i="16"/>
  <c r="BB254" i="16"/>
  <c r="BA254" i="16"/>
  <c r="AZ254" i="16"/>
  <c r="AY254" i="16"/>
  <c r="AX254" i="16"/>
  <c r="AW254" i="16"/>
  <c r="AV254" i="16"/>
  <c r="AU254" i="16"/>
  <c r="AT254" i="16"/>
  <c r="AS254" i="16"/>
  <c r="AR254" i="16"/>
  <c r="AQ254" i="16"/>
  <c r="AP254" i="16"/>
  <c r="AO254" i="16"/>
  <c r="AN254" i="16"/>
  <c r="AM254" i="16"/>
  <c r="AL254" i="16"/>
  <c r="AK254" i="16"/>
  <c r="AJ254" i="16"/>
  <c r="AI254" i="16"/>
  <c r="AH254" i="16"/>
  <c r="AG254" i="16"/>
  <c r="AF254" i="16"/>
  <c r="AE254" i="16"/>
  <c r="AD254" i="16"/>
  <c r="AC254" i="16"/>
  <c r="AB254" i="16"/>
  <c r="AA254" i="16"/>
  <c r="Z254" i="16"/>
  <c r="Y254" i="16"/>
  <c r="X254" i="16"/>
  <c r="W254" i="16"/>
  <c r="V254" i="16"/>
  <c r="U254" i="16"/>
  <c r="T254" i="16"/>
  <c r="S254" i="16"/>
  <c r="R254" i="16"/>
  <c r="Q254" i="16"/>
  <c r="P254" i="16"/>
  <c r="O254" i="16"/>
  <c r="N254" i="16"/>
  <c r="M254" i="16"/>
  <c r="L254" i="16"/>
  <c r="K254" i="16"/>
  <c r="J254" i="16"/>
  <c r="I254" i="16"/>
  <c r="H254" i="16"/>
  <c r="G254" i="16"/>
  <c r="F254" i="16"/>
  <c r="E254" i="16"/>
  <c r="BO395" i="16" s="1"/>
  <c r="C28" i="3" s="1"/>
  <c r="BG252" i="16"/>
  <c r="BH252" i="16" s="1"/>
  <c r="BG251" i="16"/>
  <c r="BH251" i="16" s="1"/>
  <c r="BG250" i="16"/>
  <c r="BH250" i="16" s="1"/>
  <c r="BG249" i="16"/>
  <c r="BH249" i="16" s="1"/>
  <c r="BG248" i="16"/>
  <c r="BH248" i="16" s="1"/>
  <c r="BG247" i="16"/>
  <c r="BH247" i="16" s="1"/>
  <c r="BG246" i="16"/>
  <c r="BH246" i="16" s="1"/>
  <c r="BG245" i="16"/>
  <c r="BH245" i="16" s="1"/>
  <c r="BG244" i="16"/>
  <c r="BH244" i="16" s="1"/>
  <c r="BG243" i="16"/>
  <c r="BH243" i="16" s="1"/>
  <c r="BG242" i="16"/>
  <c r="BH242" i="16" s="1"/>
  <c r="BG241" i="16"/>
  <c r="BH241" i="16" s="1"/>
  <c r="BG240" i="16"/>
  <c r="BH240" i="16" s="1"/>
  <c r="BG239" i="16"/>
  <c r="BH239" i="16" s="1"/>
  <c r="BG238" i="16"/>
  <c r="BH238" i="16" s="1"/>
  <c r="BG237" i="16"/>
  <c r="BH237" i="16" s="1"/>
  <c r="BG236" i="16"/>
  <c r="BH236" i="16" s="1"/>
  <c r="BG235" i="16"/>
  <c r="BH235" i="16" s="1"/>
  <c r="BG234" i="16"/>
  <c r="BH234" i="16" s="1"/>
  <c r="BG233" i="16"/>
  <c r="BH233" i="16" s="1"/>
  <c r="BG232" i="16"/>
  <c r="BH232" i="16" s="1"/>
  <c r="BG231" i="16"/>
  <c r="BH231" i="16" s="1"/>
  <c r="BG230" i="16"/>
  <c r="BH230" i="16" s="1"/>
  <c r="BG229" i="16"/>
  <c r="BH229" i="16" s="1"/>
  <c r="BG228" i="16"/>
  <c r="BH228" i="16" s="1"/>
  <c r="BG227" i="16"/>
  <c r="BH227" i="16" s="1"/>
  <c r="BO226" i="16"/>
  <c r="BR226" i="16" s="1"/>
  <c r="BG226" i="16"/>
  <c r="BH226" i="16" s="1"/>
  <c r="BO225" i="16"/>
  <c r="BR225" i="16" s="1"/>
  <c r="BG225" i="16"/>
  <c r="BH225" i="16" s="1"/>
  <c r="BO224" i="16"/>
  <c r="BR224" i="16" s="1"/>
  <c r="BG224" i="16"/>
  <c r="BH224" i="16" s="1"/>
  <c r="BO223" i="16"/>
  <c r="BR223" i="16" s="1"/>
  <c r="BG223" i="16"/>
  <c r="BH223" i="16" s="1"/>
  <c r="BO222" i="16"/>
  <c r="BR222" i="16" s="1"/>
  <c r="BG222" i="16"/>
  <c r="BH222" i="16" s="1"/>
  <c r="BO221" i="16"/>
  <c r="BR221" i="16" s="1"/>
  <c r="BG221" i="16"/>
  <c r="BH221" i="16" s="1"/>
  <c r="BO220" i="16"/>
  <c r="BR220" i="16" s="1"/>
  <c r="BG220" i="16"/>
  <c r="BH220" i="16" s="1"/>
  <c r="BO219" i="16"/>
  <c r="BR219" i="16" s="1"/>
  <c r="BG219" i="16"/>
  <c r="BH219" i="16" s="1"/>
  <c r="BO218" i="16"/>
  <c r="BR218" i="16" s="1"/>
  <c r="BG218" i="16"/>
  <c r="BH218" i="16" s="1"/>
  <c r="BO217" i="16"/>
  <c r="BR217" i="16" s="1"/>
  <c r="BG217" i="16"/>
  <c r="BH217" i="16" s="1"/>
  <c r="BD214" i="16"/>
  <c r="BC214" i="16"/>
  <c r="BB214" i="16"/>
  <c r="BA214" i="16"/>
  <c r="AZ214" i="16"/>
  <c r="AY214" i="16"/>
  <c r="AX214" i="16"/>
  <c r="AW214" i="16"/>
  <c r="AV214" i="16"/>
  <c r="AU214" i="16"/>
  <c r="AT214" i="16"/>
  <c r="AS214" i="16"/>
  <c r="AR214" i="16"/>
  <c r="AQ214" i="16"/>
  <c r="AP214" i="16"/>
  <c r="AO214" i="16"/>
  <c r="AN214" i="16"/>
  <c r="AM214" i="16"/>
  <c r="AL214" i="16"/>
  <c r="AK214" i="16"/>
  <c r="AJ214" i="16"/>
  <c r="AI214" i="16"/>
  <c r="AH214" i="16"/>
  <c r="AG214" i="16"/>
  <c r="AF214" i="16"/>
  <c r="AE214" i="16"/>
  <c r="AD214" i="16"/>
  <c r="AC214" i="16"/>
  <c r="AB214" i="16"/>
  <c r="AA214" i="16"/>
  <c r="Z214" i="16"/>
  <c r="Y214" i="16"/>
  <c r="X214" i="16"/>
  <c r="W214" i="16"/>
  <c r="V214" i="16"/>
  <c r="U214" i="16"/>
  <c r="T214" i="16"/>
  <c r="S214" i="16"/>
  <c r="R214" i="16"/>
  <c r="Q214" i="16"/>
  <c r="P214" i="16"/>
  <c r="O214" i="16"/>
  <c r="N214" i="16"/>
  <c r="M214" i="16"/>
  <c r="L214" i="16"/>
  <c r="K214" i="16"/>
  <c r="J214" i="16"/>
  <c r="I214" i="16"/>
  <c r="H214" i="16"/>
  <c r="G214" i="16"/>
  <c r="F214" i="16"/>
  <c r="BQ210" i="16"/>
  <c r="BP210" i="16"/>
  <c r="BP394" i="16" s="1"/>
  <c r="BD210" i="16"/>
  <c r="BC210" i="16"/>
  <c r="BB210" i="16"/>
  <c r="BA210" i="16"/>
  <c r="AZ210" i="16"/>
  <c r="AY210" i="16"/>
  <c r="AX210" i="16"/>
  <c r="AW210" i="16"/>
  <c r="AV210" i="16"/>
  <c r="AU210" i="16"/>
  <c r="AT210" i="16"/>
  <c r="AS210" i="16"/>
  <c r="AR210" i="16"/>
  <c r="AQ210" i="16"/>
  <c r="AP210" i="16"/>
  <c r="AO210" i="16"/>
  <c r="AN210" i="16"/>
  <c r="AM210" i="16"/>
  <c r="AL210" i="16"/>
  <c r="AK210" i="16"/>
  <c r="AJ210" i="16"/>
  <c r="AI210" i="16"/>
  <c r="AH210" i="16"/>
  <c r="AG210" i="16"/>
  <c r="AF210" i="16"/>
  <c r="AE210" i="16"/>
  <c r="AD210" i="16"/>
  <c r="AC210" i="16"/>
  <c r="AB210" i="16"/>
  <c r="AA210" i="16"/>
  <c r="Z210" i="16"/>
  <c r="Y210" i="16"/>
  <c r="X210" i="16"/>
  <c r="W210" i="16"/>
  <c r="V210" i="16"/>
  <c r="U210" i="16"/>
  <c r="T210" i="16"/>
  <c r="S210" i="16"/>
  <c r="R210" i="16"/>
  <c r="Q210" i="16"/>
  <c r="P210" i="16"/>
  <c r="O210" i="16"/>
  <c r="N210" i="16"/>
  <c r="M210" i="16"/>
  <c r="L210" i="16"/>
  <c r="K210" i="16"/>
  <c r="J210" i="16"/>
  <c r="I210" i="16"/>
  <c r="H210" i="16"/>
  <c r="G210" i="16"/>
  <c r="F210" i="16"/>
  <c r="BM208" i="16"/>
  <c r="BG208" i="16"/>
  <c r="BM207" i="16"/>
  <c r="BG207" i="16"/>
  <c r="BM206" i="16"/>
  <c r="BG206" i="16"/>
  <c r="BM205" i="16"/>
  <c r="BG205" i="16"/>
  <c r="BM204" i="16"/>
  <c r="BG204" i="16"/>
  <c r="BM203" i="16"/>
  <c r="BG203" i="16"/>
  <c r="BM202" i="16"/>
  <c r="BG202" i="16"/>
  <c r="BM201" i="16"/>
  <c r="BG201" i="16"/>
  <c r="BM200" i="16"/>
  <c r="BG200" i="16"/>
  <c r="BM199" i="16"/>
  <c r="BG199" i="16"/>
  <c r="BM198" i="16"/>
  <c r="BG198" i="16"/>
  <c r="BM197" i="16"/>
  <c r="BG197" i="16"/>
  <c r="BM196" i="16"/>
  <c r="BG196" i="16"/>
  <c r="BM195" i="16"/>
  <c r="BG195" i="16"/>
  <c r="BM194" i="16"/>
  <c r="BG194" i="16"/>
  <c r="BM193" i="16"/>
  <c r="BG193" i="16"/>
  <c r="BM192" i="16"/>
  <c r="BG192" i="16"/>
  <c r="BM191" i="16"/>
  <c r="BG191" i="16"/>
  <c r="BM190" i="16"/>
  <c r="BG190" i="16"/>
  <c r="BM189" i="16"/>
  <c r="BG189" i="16"/>
  <c r="BM188" i="16"/>
  <c r="BG188" i="16"/>
  <c r="BN188" i="16" s="1"/>
  <c r="BM187" i="16"/>
  <c r="BG187" i="16"/>
  <c r="BH187" i="16" s="1"/>
  <c r="BM186" i="16"/>
  <c r="BG186" i="16"/>
  <c r="BM185" i="16"/>
  <c r="BG185" i="16"/>
  <c r="BM184" i="16"/>
  <c r="BG184" i="16"/>
  <c r="BN184" i="16" s="1"/>
  <c r="BM183" i="16"/>
  <c r="BG183" i="16"/>
  <c r="BH183" i="16" s="1"/>
  <c r="BM182" i="16"/>
  <c r="BG182" i="16"/>
  <c r="BN182" i="16" s="1"/>
  <c r="BM181" i="16"/>
  <c r="BG181" i="16"/>
  <c r="BH181" i="16" s="1"/>
  <c r="BM180" i="16"/>
  <c r="BG180" i="16"/>
  <c r="BN180" i="16" s="1"/>
  <c r="BM179" i="16"/>
  <c r="BG179" i="16"/>
  <c r="BH179" i="16" s="1"/>
  <c r="BM178" i="16"/>
  <c r="BG178" i="16"/>
  <c r="BM177" i="16"/>
  <c r="BG177" i="16"/>
  <c r="BM176" i="16"/>
  <c r="BG176" i="16"/>
  <c r="BN176" i="16" s="1"/>
  <c r="BM175" i="16"/>
  <c r="BG175" i="16"/>
  <c r="BH175" i="16" s="1"/>
  <c r="BM174" i="16"/>
  <c r="BG174" i="16"/>
  <c r="BN174" i="16" s="1"/>
  <c r="BM173" i="16"/>
  <c r="BG173" i="16"/>
  <c r="BM172" i="16"/>
  <c r="BG172" i="16"/>
  <c r="BN172" i="16" s="1"/>
  <c r="BM171" i="16"/>
  <c r="BG171" i="16"/>
  <c r="BD168" i="16"/>
  <c r="BC168" i="16"/>
  <c r="BB168" i="16"/>
  <c r="BA168" i="16"/>
  <c r="AZ168" i="16"/>
  <c r="AY168" i="16"/>
  <c r="AX168" i="16"/>
  <c r="AW168"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Y168" i="16"/>
  <c r="X168" i="16"/>
  <c r="W168" i="16"/>
  <c r="V168" i="16"/>
  <c r="U168" i="16"/>
  <c r="T168" i="16"/>
  <c r="S168" i="16"/>
  <c r="R168" i="16"/>
  <c r="Q168" i="16"/>
  <c r="P168" i="16"/>
  <c r="O168" i="16"/>
  <c r="N168" i="16"/>
  <c r="M168" i="16"/>
  <c r="L168" i="16"/>
  <c r="K168" i="16"/>
  <c r="J168" i="16"/>
  <c r="I168" i="16"/>
  <c r="H168" i="16"/>
  <c r="G168" i="16"/>
  <c r="F168" i="16"/>
  <c r="B166" i="16"/>
  <c r="BQ163" i="16"/>
  <c r="BP163" i="16"/>
  <c r="BP393" i="16" s="1"/>
  <c r="BD163" i="16"/>
  <c r="BC163" i="16"/>
  <c r="BB163" i="16"/>
  <c r="BA163" i="16"/>
  <c r="AZ163" i="16"/>
  <c r="AY163" i="16"/>
  <c r="AX163" i="16"/>
  <c r="AW163" i="16"/>
  <c r="AV163" i="16"/>
  <c r="AU163" i="16"/>
  <c r="AT163" i="16"/>
  <c r="AS163" i="16"/>
  <c r="AR163" i="16"/>
  <c r="AQ163" i="16"/>
  <c r="AP163" i="16"/>
  <c r="AO163" i="16"/>
  <c r="AN163" i="16"/>
  <c r="AM163" i="16"/>
  <c r="AL163" i="16"/>
  <c r="AK163" i="16"/>
  <c r="AJ163" i="16"/>
  <c r="AI163" i="16"/>
  <c r="AH163" i="16"/>
  <c r="AG163" i="16"/>
  <c r="AF163" i="16"/>
  <c r="AE163" i="16"/>
  <c r="AD163" i="16"/>
  <c r="AC163" i="16"/>
  <c r="AB163" i="16"/>
  <c r="AA163" i="16"/>
  <c r="Z163" i="16"/>
  <c r="Y163" i="16"/>
  <c r="X163" i="16"/>
  <c r="W163" i="16"/>
  <c r="V163" i="16"/>
  <c r="U163" i="16"/>
  <c r="T163" i="16"/>
  <c r="S163" i="16"/>
  <c r="R163" i="16"/>
  <c r="Q163" i="16"/>
  <c r="P163" i="16"/>
  <c r="O163" i="16"/>
  <c r="N163" i="16"/>
  <c r="M163" i="16"/>
  <c r="L163" i="16"/>
  <c r="K163" i="16"/>
  <c r="J163" i="16"/>
  <c r="I163" i="16"/>
  <c r="H163" i="16"/>
  <c r="G163" i="16"/>
  <c r="F163" i="16"/>
  <c r="BG161" i="16"/>
  <c r="BN161" i="16" s="1"/>
  <c r="BM161" i="16"/>
  <c r="BG160" i="16"/>
  <c r="BN160" i="16" s="1"/>
  <c r="BM160" i="16"/>
  <c r="BG159" i="16"/>
  <c r="BM159" i="16"/>
  <c r="BG158" i="16"/>
  <c r="BN158" i="16" s="1"/>
  <c r="BM158" i="16"/>
  <c r="BG157" i="16"/>
  <c r="BN157" i="16" s="1"/>
  <c r="BM157" i="16"/>
  <c r="BG156" i="16"/>
  <c r="BN156" i="16" s="1"/>
  <c r="BM156" i="16"/>
  <c r="BG155" i="16"/>
  <c r="BM155" i="16"/>
  <c r="BG154" i="16"/>
  <c r="BN154" i="16" s="1"/>
  <c r="BM154" i="16"/>
  <c r="BG153" i="16"/>
  <c r="BN153" i="16" s="1"/>
  <c r="BM153" i="16"/>
  <c r="BG152" i="16"/>
  <c r="BN152" i="16" s="1"/>
  <c r="BM152" i="16"/>
  <c r="BG151" i="16"/>
  <c r="BM151" i="16"/>
  <c r="BG150" i="16"/>
  <c r="BN150" i="16" s="1"/>
  <c r="BM150" i="16"/>
  <c r="BG149" i="16"/>
  <c r="BN149" i="16" s="1"/>
  <c r="BM149" i="16"/>
  <c r="BG148" i="16"/>
  <c r="BN148" i="16" s="1"/>
  <c r="BM148" i="16"/>
  <c r="BG147" i="16"/>
  <c r="BM147" i="16"/>
  <c r="BG146" i="16"/>
  <c r="BN146" i="16" s="1"/>
  <c r="BM146" i="16"/>
  <c r="BG145" i="16"/>
  <c r="BN145" i="16" s="1"/>
  <c r="BM145" i="16"/>
  <c r="BG144" i="16"/>
  <c r="BN144" i="16" s="1"/>
  <c r="BM144" i="16"/>
  <c r="BG143" i="16"/>
  <c r="BM143" i="16"/>
  <c r="BG142" i="16"/>
  <c r="BN142" i="16" s="1"/>
  <c r="BM142" i="16"/>
  <c r="BG141" i="16"/>
  <c r="BN141" i="16" s="1"/>
  <c r="BM141" i="16"/>
  <c r="BG140" i="16"/>
  <c r="BN140" i="16" s="1"/>
  <c r="BM140" i="16"/>
  <c r="BG139" i="16"/>
  <c r="BM139" i="16"/>
  <c r="BG138" i="16"/>
  <c r="BN138" i="16" s="1"/>
  <c r="BM138" i="16"/>
  <c r="BG137" i="16"/>
  <c r="BN137" i="16" s="1"/>
  <c r="BM137" i="16"/>
  <c r="BG136" i="16"/>
  <c r="BN136" i="16" s="1"/>
  <c r="BM136" i="16"/>
  <c r="BG135" i="16"/>
  <c r="BM135" i="16"/>
  <c r="BG134" i="16"/>
  <c r="BN134" i="16" s="1"/>
  <c r="BM134" i="16"/>
  <c r="BG133" i="16"/>
  <c r="BN133" i="16" s="1"/>
  <c r="BM133" i="16"/>
  <c r="BG132" i="16"/>
  <c r="BN132" i="16" s="1"/>
  <c r="BM132" i="16"/>
  <c r="BG131" i="16"/>
  <c r="BM131" i="16"/>
  <c r="BG130" i="16"/>
  <c r="BN130" i="16" s="1"/>
  <c r="BM130" i="16"/>
  <c r="BG129" i="16"/>
  <c r="BN129" i="16" s="1"/>
  <c r="BM129" i="16"/>
  <c r="BG128" i="16"/>
  <c r="BN128" i="16" s="1"/>
  <c r="BM128" i="16"/>
  <c r="BG127" i="16"/>
  <c r="BM127" i="16"/>
  <c r="BG126" i="16"/>
  <c r="BN126" i="16" s="1"/>
  <c r="BM126" i="16"/>
  <c r="BG125" i="16"/>
  <c r="BN125" i="16" s="1"/>
  <c r="BM125" i="16"/>
  <c r="BG124" i="16"/>
  <c r="BN124" i="16" s="1"/>
  <c r="BM124" i="16"/>
  <c r="BG123" i="16"/>
  <c r="BM123" i="16"/>
  <c r="BG122" i="16"/>
  <c r="BN122" i="16" s="1"/>
  <c r="BM122" i="16"/>
  <c r="BG121" i="16"/>
  <c r="BN121" i="16" s="1"/>
  <c r="BM121" i="16"/>
  <c r="BG120" i="16"/>
  <c r="BN120" i="16" s="1"/>
  <c r="BM120" i="16"/>
  <c r="BG119" i="16"/>
  <c r="BM119" i="16"/>
  <c r="BG118" i="16"/>
  <c r="BN118" i="16" s="1"/>
  <c r="BM118" i="16"/>
  <c r="BG117" i="16"/>
  <c r="BN117" i="16" s="1"/>
  <c r="BG116" i="16"/>
  <c r="BN116" i="16" s="1"/>
  <c r="BM116" i="16"/>
  <c r="BG115" i="16"/>
  <c r="BN115" i="16" s="1"/>
  <c r="BM115" i="16"/>
  <c r="BG114" i="16"/>
  <c r="BN114" i="16" s="1"/>
  <c r="BM114" i="16"/>
  <c r="BG113" i="16"/>
  <c r="BN113" i="16" s="1"/>
  <c r="BM113" i="16"/>
  <c r="BG112" i="16"/>
  <c r="E112" i="16"/>
  <c r="BM112" i="16" s="1"/>
  <c r="BD109" i="16"/>
  <c r="BC109" i="16"/>
  <c r="BB109" i="16"/>
  <c r="BA109" i="16"/>
  <c r="AZ109" i="16"/>
  <c r="AY109" i="16"/>
  <c r="AX109" i="16"/>
  <c r="AW109" i="16"/>
  <c r="AV109" i="16"/>
  <c r="AU109" i="16"/>
  <c r="AT109" i="16"/>
  <c r="AS109" i="16"/>
  <c r="AR109" i="16"/>
  <c r="AQ109" i="16"/>
  <c r="AP109" i="16"/>
  <c r="AO109" i="16"/>
  <c r="AN109" i="16"/>
  <c r="AM109" i="16"/>
  <c r="AL109" i="16"/>
  <c r="AK109" i="16"/>
  <c r="AJ109" i="16"/>
  <c r="AI109" i="16"/>
  <c r="AH109" i="16"/>
  <c r="AG109" i="16"/>
  <c r="AF109" i="16"/>
  <c r="AE109" i="16"/>
  <c r="AD109" i="16"/>
  <c r="AC109" i="16"/>
  <c r="AB109" i="16"/>
  <c r="AA109" i="16"/>
  <c r="Z109" i="16"/>
  <c r="Y109" i="16"/>
  <c r="X109" i="16"/>
  <c r="W109" i="16"/>
  <c r="V109" i="16"/>
  <c r="U109" i="16"/>
  <c r="T109" i="16"/>
  <c r="S109" i="16"/>
  <c r="R109" i="16"/>
  <c r="Q109" i="16"/>
  <c r="P109" i="16"/>
  <c r="O109" i="16"/>
  <c r="N109" i="16"/>
  <c r="M109" i="16"/>
  <c r="L109" i="16"/>
  <c r="K109" i="16"/>
  <c r="J109" i="16"/>
  <c r="I109" i="16"/>
  <c r="H109" i="16"/>
  <c r="G109" i="16"/>
  <c r="F109" i="16"/>
  <c r="BD105" i="16"/>
  <c r="BC105" i="16"/>
  <c r="BB105" i="16"/>
  <c r="BA105" i="16"/>
  <c r="AZ105" i="16"/>
  <c r="AY105" i="16"/>
  <c r="AX105" i="16"/>
  <c r="AW105" i="16"/>
  <c r="AV105" i="16"/>
  <c r="AU105" i="16"/>
  <c r="AT105" i="16"/>
  <c r="AS105" i="16"/>
  <c r="AR105" i="16"/>
  <c r="AQ105" i="16"/>
  <c r="AP105" i="16"/>
  <c r="AO105" i="16"/>
  <c r="AN105" i="16"/>
  <c r="AM105" i="16"/>
  <c r="AL105" i="16"/>
  <c r="AK105" i="16"/>
  <c r="AJ105" i="16"/>
  <c r="AI105" i="16"/>
  <c r="AH105" i="16"/>
  <c r="AG105" i="16"/>
  <c r="AF105" i="16"/>
  <c r="AE105" i="16"/>
  <c r="AD105" i="16"/>
  <c r="AC105" i="16"/>
  <c r="AB105" i="16"/>
  <c r="AA105" i="16"/>
  <c r="Z105" i="16"/>
  <c r="Y105" i="16"/>
  <c r="X105" i="16"/>
  <c r="W105" i="16"/>
  <c r="V105" i="16"/>
  <c r="U105" i="16"/>
  <c r="T105" i="16"/>
  <c r="S105" i="16"/>
  <c r="R105" i="16"/>
  <c r="Q105" i="16"/>
  <c r="P105" i="16"/>
  <c r="O105" i="16"/>
  <c r="N105" i="16"/>
  <c r="M105" i="16"/>
  <c r="L105" i="16"/>
  <c r="K105" i="16"/>
  <c r="J105" i="16"/>
  <c r="I105" i="16"/>
  <c r="H105" i="16"/>
  <c r="G105" i="16"/>
  <c r="F105" i="16"/>
  <c r="C105" i="16"/>
  <c r="BQ104" i="16"/>
  <c r="BP104" i="16"/>
  <c r="BP391" i="16" s="1"/>
  <c r="BF104" i="16"/>
  <c r="BD104" i="16"/>
  <c r="BC104" i="16"/>
  <c r="BB104" i="16"/>
  <c r="BA104" i="16"/>
  <c r="AZ104" i="16"/>
  <c r="AY104" i="16"/>
  <c r="AX104" i="16"/>
  <c r="AW104" i="16"/>
  <c r="AV104" i="16"/>
  <c r="AU104" i="16"/>
  <c r="AT104" i="16"/>
  <c r="AS104" i="16"/>
  <c r="AR104" i="16"/>
  <c r="AQ104" i="16"/>
  <c r="AP104" i="16"/>
  <c r="AO104" i="16"/>
  <c r="AN104" i="16"/>
  <c r="AM104" i="16"/>
  <c r="AL104" i="16"/>
  <c r="AK104" i="16"/>
  <c r="AJ104" i="16"/>
  <c r="AI104" i="16"/>
  <c r="AH104" i="16"/>
  <c r="AG104" i="16"/>
  <c r="AF104" i="16"/>
  <c r="AE104" i="16"/>
  <c r="AD104" i="16"/>
  <c r="AC104" i="16"/>
  <c r="AB104" i="16"/>
  <c r="AA104" i="16"/>
  <c r="Z104" i="16"/>
  <c r="Y104" i="16"/>
  <c r="X104" i="16"/>
  <c r="W104" i="16"/>
  <c r="V104" i="16"/>
  <c r="U104" i="16"/>
  <c r="T104" i="16"/>
  <c r="S104" i="16"/>
  <c r="R104" i="16"/>
  <c r="Q104" i="16"/>
  <c r="P104" i="16"/>
  <c r="O104" i="16"/>
  <c r="N104" i="16"/>
  <c r="M104" i="16"/>
  <c r="L104" i="16"/>
  <c r="K104" i="16"/>
  <c r="J104" i="16"/>
  <c r="I104" i="16"/>
  <c r="H104" i="16"/>
  <c r="G104" i="16"/>
  <c r="F104" i="16"/>
  <c r="BM102" i="16"/>
  <c r="BI102" i="16"/>
  <c r="BG102" i="16"/>
  <c r="BN102" i="16" s="1"/>
  <c r="BM101" i="16"/>
  <c r="BI101" i="16"/>
  <c r="BG101" i="16"/>
  <c r="BN101" i="16" s="1"/>
  <c r="BM100" i="16"/>
  <c r="BI100" i="16"/>
  <c r="BG100" i="16"/>
  <c r="BH100" i="16" s="1"/>
  <c r="BM99" i="16"/>
  <c r="BI99" i="16"/>
  <c r="BG99" i="16"/>
  <c r="BN99" i="16" s="1"/>
  <c r="BM98" i="16"/>
  <c r="BI98" i="16"/>
  <c r="BG98" i="16"/>
  <c r="BH98" i="16" s="1"/>
  <c r="BM97" i="16"/>
  <c r="BI97" i="16"/>
  <c r="BG97" i="16"/>
  <c r="BN97" i="16" s="1"/>
  <c r="BM96" i="16"/>
  <c r="BI96" i="16"/>
  <c r="BG96" i="16"/>
  <c r="BN96" i="16" s="1"/>
  <c r="BM95" i="16"/>
  <c r="BI95" i="16"/>
  <c r="BG95" i="16"/>
  <c r="BN95" i="16" s="1"/>
  <c r="BM94" i="16"/>
  <c r="BI94" i="16"/>
  <c r="BG94" i="16"/>
  <c r="BN94" i="16" s="1"/>
  <c r="BM93" i="16"/>
  <c r="BI93" i="16"/>
  <c r="BG93" i="16"/>
  <c r="BN93" i="16" s="1"/>
  <c r="BM92" i="16"/>
  <c r="BI92" i="16"/>
  <c r="BG92" i="16"/>
  <c r="BH92" i="16" s="1"/>
  <c r="BM91" i="16"/>
  <c r="BI91" i="16"/>
  <c r="BG91" i="16"/>
  <c r="BN91" i="16" s="1"/>
  <c r="BM90" i="16"/>
  <c r="BI90" i="16"/>
  <c r="BG90" i="16"/>
  <c r="BH90" i="16" s="1"/>
  <c r="BM89" i="16"/>
  <c r="BI89" i="16"/>
  <c r="BG89" i="16"/>
  <c r="BN89" i="16" s="1"/>
  <c r="BM88" i="16"/>
  <c r="BI88" i="16"/>
  <c r="BG88" i="16"/>
  <c r="BH88" i="16" s="1"/>
  <c r="BM87" i="16"/>
  <c r="BI87" i="16"/>
  <c r="BG87" i="16"/>
  <c r="BN87" i="16" s="1"/>
  <c r="BM86" i="16"/>
  <c r="BI86" i="16"/>
  <c r="BG86" i="16"/>
  <c r="BH86" i="16" s="1"/>
  <c r="BM85" i="16"/>
  <c r="BI85" i="16"/>
  <c r="BG85" i="16"/>
  <c r="BN85" i="16" s="1"/>
  <c r="BM84" i="16"/>
  <c r="BI84" i="16"/>
  <c r="BG84" i="16"/>
  <c r="BH84" i="16" s="1"/>
  <c r="BM83" i="16"/>
  <c r="BI83" i="16"/>
  <c r="BG83" i="16"/>
  <c r="BN83" i="16" s="1"/>
  <c r="BM82" i="16"/>
  <c r="BI82" i="16"/>
  <c r="BG82" i="16"/>
  <c r="BH82" i="16" s="1"/>
  <c r="BM81" i="16"/>
  <c r="BI81" i="16"/>
  <c r="BG81" i="16"/>
  <c r="BN81" i="16" s="1"/>
  <c r="BM80" i="16"/>
  <c r="BI80" i="16"/>
  <c r="BG80" i="16"/>
  <c r="BH80" i="16" s="1"/>
  <c r="BM79" i="16"/>
  <c r="BI79" i="16"/>
  <c r="BG79" i="16"/>
  <c r="BM78" i="16"/>
  <c r="BI78" i="16"/>
  <c r="BG78" i="16"/>
  <c r="BH78" i="16" s="1"/>
  <c r="BM77" i="16"/>
  <c r="BI77" i="16"/>
  <c r="BG77" i="16"/>
  <c r="BN77" i="16" s="1"/>
  <c r="BM76" i="16"/>
  <c r="BI76" i="16"/>
  <c r="BG76" i="16"/>
  <c r="BH76" i="16" s="1"/>
  <c r="BM75" i="16"/>
  <c r="BI75" i="16"/>
  <c r="BG75" i="16"/>
  <c r="BN75" i="16" s="1"/>
  <c r="BM74" i="16"/>
  <c r="BI74" i="16"/>
  <c r="BG74" i="16"/>
  <c r="BH74" i="16" s="1"/>
  <c r="BM73" i="16"/>
  <c r="BI73" i="16"/>
  <c r="BG73" i="16"/>
  <c r="BN73" i="16" s="1"/>
  <c r="BM72" i="16"/>
  <c r="BI72" i="16"/>
  <c r="BG72" i="16"/>
  <c r="BH72" i="16" s="1"/>
  <c r="BM71" i="16"/>
  <c r="BI71" i="16"/>
  <c r="BG71" i="16"/>
  <c r="BM70" i="16"/>
  <c r="BI70" i="16"/>
  <c r="BG70" i="16"/>
  <c r="BH70" i="16" s="1"/>
  <c r="BM69" i="16"/>
  <c r="BI69" i="16"/>
  <c r="BG69" i="16"/>
  <c r="BN69" i="16" s="1"/>
  <c r="BM68" i="16"/>
  <c r="BI68" i="16"/>
  <c r="BG68" i="16"/>
  <c r="BH68" i="16" s="1"/>
  <c r="BM67" i="16"/>
  <c r="BI67" i="16"/>
  <c r="BG67" i="16"/>
  <c r="BN67" i="16" s="1"/>
  <c r="BM66" i="16"/>
  <c r="BI66" i="16"/>
  <c r="BG66" i="16"/>
  <c r="BH66" i="16" s="1"/>
  <c r="BM65" i="16"/>
  <c r="BI65" i="16"/>
  <c r="BG65" i="16"/>
  <c r="BN65" i="16" s="1"/>
  <c r="BM64" i="16"/>
  <c r="BI64" i="16"/>
  <c r="BG64" i="16"/>
  <c r="BH64" i="16" s="1"/>
  <c r="BM63" i="16"/>
  <c r="BI63" i="16"/>
  <c r="BG63" i="16"/>
  <c r="BM62" i="16"/>
  <c r="BI62" i="16"/>
  <c r="BG62" i="16"/>
  <c r="BH62" i="16" s="1"/>
  <c r="BM61" i="16"/>
  <c r="BI61" i="16"/>
  <c r="BG61" i="16"/>
  <c r="BN61" i="16" s="1"/>
  <c r="BM60" i="16"/>
  <c r="BI60" i="16"/>
  <c r="BG60" i="16"/>
  <c r="BH60" i="16" s="1"/>
  <c r="BM59" i="16"/>
  <c r="BI59" i="16"/>
  <c r="BG59" i="16"/>
  <c r="BN59" i="16" s="1"/>
  <c r="BM58" i="16"/>
  <c r="BI58" i="16"/>
  <c r="BG58" i="16"/>
  <c r="BH58" i="16" s="1"/>
  <c r="BM57" i="16"/>
  <c r="BI57" i="16"/>
  <c r="BG57" i="16"/>
  <c r="BN57" i="16" s="1"/>
  <c r="BM56" i="16"/>
  <c r="BI56" i="16"/>
  <c r="BG56" i="16"/>
  <c r="BH56" i="16" s="1"/>
  <c r="BM55" i="16"/>
  <c r="BI55" i="16"/>
  <c r="BG55" i="16"/>
  <c r="BM54" i="16"/>
  <c r="BI54" i="16"/>
  <c r="BG54" i="16"/>
  <c r="BH54" i="16" s="1"/>
  <c r="BM53" i="16"/>
  <c r="BI53" i="16"/>
  <c r="BG53" i="16"/>
  <c r="BN53" i="16" s="1"/>
  <c r="BM52" i="16"/>
  <c r="BI52" i="16"/>
  <c r="BG52" i="16"/>
  <c r="BH52" i="16" s="1"/>
  <c r="BM51" i="16"/>
  <c r="BI51" i="16"/>
  <c r="BG51" i="16"/>
  <c r="BN51" i="16" s="1"/>
  <c r="BM50" i="16"/>
  <c r="BI50" i="16"/>
  <c r="BG50" i="16"/>
  <c r="BH50" i="16" s="1"/>
  <c r="BM49" i="16"/>
  <c r="BI49" i="16"/>
  <c r="BG49" i="16"/>
  <c r="BN49" i="16" s="1"/>
  <c r="BM48" i="16"/>
  <c r="BI48" i="16"/>
  <c r="BG48" i="16"/>
  <c r="BH48" i="16" s="1"/>
  <c r="BM47" i="16"/>
  <c r="BI47" i="16"/>
  <c r="BG47" i="16"/>
  <c r="BM46" i="16"/>
  <c r="BI46" i="16"/>
  <c r="BG46" i="16"/>
  <c r="BH46" i="16" s="1"/>
  <c r="BM45" i="16"/>
  <c r="BI45" i="16"/>
  <c r="BG45" i="16"/>
  <c r="BN45" i="16" s="1"/>
  <c r="BM44" i="16"/>
  <c r="BI44" i="16"/>
  <c r="BG44" i="16"/>
  <c r="BH44" i="16" s="1"/>
  <c r="BM43" i="16"/>
  <c r="BI43" i="16"/>
  <c r="BG43" i="16"/>
  <c r="BN43" i="16" s="1"/>
  <c r="BM42" i="16"/>
  <c r="BI42" i="16"/>
  <c r="BG42" i="16"/>
  <c r="BH42" i="16" s="1"/>
  <c r="BM41" i="16"/>
  <c r="BI41" i="16"/>
  <c r="BG41" i="16"/>
  <c r="BN41" i="16" s="1"/>
  <c r="BM40" i="16"/>
  <c r="BI40" i="16"/>
  <c r="BG40" i="16"/>
  <c r="BH40" i="16" s="1"/>
  <c r="BM39" i="16"/>
  <c r="BI39" i="16"/>
  <c r="BG39" i="16"/>
  <c r="BM38" i="16"/>
  <c r="BI38" i="16"/>
  <c r="BG38" i="16"/>
  <c r="BN38" i="16" s="1"/>
  <c r="BM37" i="16"/>
  <c r="BI37" i="16"/>
  <c r="BG37" i="16"/>
  <c r="BN37" i="16" s="1"/>
  <c r="BM36" i="16"/>
  <c r="BI36" i="16"/>
  <c r="BG36" i="16"/>
  <c r="BH36" i="16" s="1"/>
  <c r="BM35" i="16"/>
  <c r="BI35" i="16"/>
  <c r="BG35" i="16"/>
  <c r="BM34" i="16"/>
  <c r="BI34" i="16"/>
  <c r="BG34" i="16"/>
  <c r="BN34" i="16" s="1"/>
  <c r="BM33" i="16"/>
  <c r="BI33" i="16"/>
  <c r="BG33" i="16"/>
  <c r="BN33" i="16" s="1"/>
  <c r="BM32" i="16"/>
  <c r="BI32" i="16"/>
  <c r="BG32" i="16"/>
  <c r="BN32" i="16" s="1"/>
  <c r="BM31" i="16"/>
  <c r="BI31" i="16"/>
  <c r="BG31" i="16"/>
  <c r="BN31" i="16" s="1"/>
  <c r="BM30" i="16"/>
  <c r="BI30" i="16"/>
  <c r="BG30" i="16"/>
  <c r="BN30" i="16" s="1"/>
  <c r="BM29" i="16"/>
  <c r="BI29" i="16"/>
  <c r="BG29" i="16"/>
  <c r="BN29" i="16" s="1"/>
  <c r="BM28" i="16"/>
  <c r="BI28" i="16"/>
  <c r="BG28" i="16"/>
  <c r="BN28" i="16" s="1"/>
  <c r="BM27" i="16"/>
  <c r="BI27" i="16"/>
  <c r="BG27" i="16"/>
  <c r="BN27" i="16" s="1"/>
  <c r="BM26" i="16"/>
  <c r="BI26" i="16"/>
  <c r="BG26" i="16"/>
  <c r="BH26" i="16" s="1"/>
  <c r="BM25" i="16"/>
  <c r="BI25" i="16"/>
  <c r="BG25" i="16"/>
  <c r="BH25" i="16" s="1"/>
  <c r="BM24" i="16"/>
  <c r="BI24" i="16"/>
  <c r="BG24" i="16"/>
  <c r="BN24" i="16" s="1"/>
  <c r="BM23" i="16"/>
  <c r="BI23" i="16"/>
  <c r="BG23" i="16"/>
  <c r="BN23" i="16" s="1"/>
  <c r="BM22" i="16"/>
  <c r="BI22" i="16"/>
  <c r="BG22" i="16"/>
  <c r="BH22" i="16" s="1"/>
  <c r="BM21" i="16"/>
  <c r="BI21" i="16"/>
  <c r="BG21" i="16"/>
  <c r="BH21" i="16" s="1"/>
  <c r="BM20" i="16"/>
  <c r="BI20" i="16"/>
  <c r="BG20" i="16"/>
  <c r="BN20" i="16" s="1"/>
  <c r="BI19" i="16"/>
  <c r="BG19" i="16"/>
  <c r="BN19" i="16" s="1"/>
  <c r="BI18" i="16"/>
  <c r="BG18" i="16"/>
  <c r="BH18" i="16" s="1"/>
  <c r="BI17" i="16"/>
  <c r="BG17" i="16"/>
  <c r="BH17" i="16" s="1"/>
  <c r="BI16" i="16"/>
  <c r="BG16" i="16"/>
  <c r="BN16" i="16" s="1"/>
  <c r="BI15" i="16"/>
  <c r="BG15" i="16"/>
  <c r="BH15" i="16" s="1"/>
  <c r="BI14" i="16"/>
  <c r="BG14" i="16"/>
  <c r="BH14" i="16" s="1"/>
  <c r="BI13" i="16"/>
  <c r="BG13" i="16"/>
  <c r="BH13" i="16" s="1"/>
  <c r="BI12" i="16"/>
  <c r="BG12" i="16"/>
  <c r="BN12" i="16" s="1"/>
  <c r="BI11" i="16"/>
  <c r="BG11" i="16"/>
  <c r="BH11" i="16" s="1"/>
  <c r="BM10" i="16"/>
  <c r="BI10" i="16"/>
  <c r="BG10" i="16"/>
  <c r="BO339" i="16" l="1"/>
  <c r="BN21" i="16"/>
  <c r="BO351" i="16"/>
  <c r="BR351" i="16" s="1"/>
  <c r="BN17" i="16"/>
  <c r="BO17" i="16" s="1"/>
  <c r="BR17" i="16" s="1"/>
  <c r="BP392" i="16"/>
  <c r="BN13" i="16"/>
  <c r="BO13" i="16" s="1"/>
  <c r="BR13" i="16" s="1"/>
  <c r="BN25" i="16"/>
  <c r="BO25" i="16" s="1"/>
  <c r="BR25" i="16" s="1"/>
  <c r="BN15" i="16"/>
  <c r="BO15" i="16" s="1"/>
  <c r="BR15" i="16" s="1"/>
  <c r="BN11" i="16"/>
  <c r="BO11" i="16" s="1"/>
  <c r="BR11" i="16" s="1"/>
  <c r="BO338" i="16"/>
  <c r="BR338" i="16" s="1"/>
  <c r="BO346" i="16"/>
  <c r="BO350" i="16"/>
  <c r="BR350" i="16" s="1"/>
  <c r="BN26" i="16"/>
  <c r="BO26" i="16" s="1"/>
  <c r="BR26" i="16" s="1"/>
  <c r="BN22" i="16"/>
  <c r="BO22" i="16" s="1"/>
  <c r="BR22" i="16" s="1"/>
  <c r="BN18" i="16"/>
  <c r="BN14" i="16"/>
  <c r="BO14" i="16" s="1"/>
  <c r="BR14" i="16" s="1"/>
  <c r="BO344" i="16"/>
  <c r="BR344" i="16" s="1"/>
  <c r="BO348" i="16"/>
  <c r="BR348" i="16" s="1"/>
  <c r="BO343" i="16"/>
  <c r="BR343" i="16" s="1"/>
  <c r="BO341" i="16"/>
  <c r="BO345" i="16"/>
  <c r="BR345" i="16" s="1"/>
  <c r="BO184" i="16"/>
  <c r="BH188" i="16"/>
  <c r="BO157" i="16"/>
  <c r="BH117" i="16"/>
  <c r="BO125" i="16"/>
  <c r="BH134" i="16"/>
  <c r="BM117" i="16"/>
  <c r="BO117" i="16" s="1"/>
  <c r="BH47" i="16"/>
  <c r="BN47" i="16"/>
  <c r="BO47" i="16" s="1"/>
  <c r="BR47" i="16" s="1"/>
  <c r="BH55" i="16"/>
  <c r="BN55" i="16"/>
  <c r="BH35" i="16"/>
  <c r="BN35" i="16"/>
  <c r="BH39" i="16"/>
  <c r="BN39" i="16"/>
  <c r="BH63" i="16"/>
  <c r="BN63" i="16"/>
  <c r="BO63" i="16" s="1"/>
  <c r="BR63" i="16" s="1"/>
  <c r="BH71" i="16"/>
  <c r="BN71" i="16"/>
  <c r="BO71" i="16" s="1"/>
  <c r="BR71" i="16" s="1"/>
  <c r="BH79" i="16"/>
  <c r="BN79" i="16"/>
  <c r="BN100" i="16"/>
  <c r="BO100" i="16" s="1"/>
  <c r="BR100" i="16" s="1"/>
  <c r="BN92" i="16"/>
  <c r="BO92" i="16" s="1"/>
  <c r="BR92" i="16" s="1"/>
  <c r="BN88" i="16"/>
  <c r="BO88" i="16" s="1"/>
  <c r="BR88" i="16" s="1"/>
  <c r="BN84" i="16"/>
  <c r="BO84" i="16" s="1"/>
  <c r="BR84" i="16" s="1"/>
  <c r="BN80" i="16"/>
  <c r="BO80" i="16" s="1"/>
  <c r="BR80" i="16" s="1"/>
  <c r="BN76" i="16"/>
  <c r="BO76" i="16" s="1"/>
  <c r="BR76" i="16" s="1"/>
  <c r="BN72" i="16"/>
  <c r="BO72" i="16" s="1"/>
  <c r="BR72" i="16" s="1"/>
  <c r="BN68" i="16"/>
  <c r="BO68" i="16" s="1"/>
  <c r="BR68" i="16" s="1"/>
  <c r="BN64" i="16"/>
  <c r="BO64" i="16" s="1"/>
  <c r="BR64" i="16" s="1"/>
  <c r="BN60" i="16"/>
  <c r="BO60" i="16" s="1"/>
  <c r="BR60" i="16" s="1"/>
  <c r="BN56" i="16"/>
  <c r="BO56" i="16" s="1"/>
  <c r="BR56" i="16" s="1"/>
  <c r="BN52" i="16"/>
  <c r="BO52" i="16" s="1"/>
  <c r="BR52" i="16" s="1"/>
  <c r="BN48" i="16"/>
  <c r="BO48" i="16" s="1"/>
  <c r="BR48" i="16" s="1"/>
  <c r="BN44" i="16"/>
  <c r="BO44" i="16" s="1"/>
  <c r="BR44" i="16" s="1"/>
  <c r="BN40" i="16"/>
  <c r="BO40" i="16" s="1"/>
  <c r="BR40" i="16" s="1"/>
  <c r="BN36" i="16"/>
  <c r="BO36" i="16" s="1"/>
  <c r="BR36" i="16" s="1"/>
  <c r="BN98" i="16"/>
  <c r="BO98" i="16" s="1"/>
  <c r="BR98" i="16" s="1"/>
  <c r="BN90" i="16"/>
  <c r="BO90" i="16" s="1"/>
  <c r="BR90" i="16" s="1"/>
  <c r="BN86" i="16"/>
  <c r="BO86" i="16" s="1"/>
  <c r="BR86" i="16" s="1"/>
  <c r="BN82" i="16"/>
  <c r="BO82" i="16" s="1"/>
  <c r="BR82" i="16" s="1"/>
  <c r="BN78" i="16"/>
  <c r="BO78" i="16" s="1"/>
  <c r="BR78" i="16" s="1"/>
  <c r="BN74" i="16"/>
  <c r="BO74" i="16" s="1"/>
  <c r="BR74" i="16" s="1"/>
  <c r="BN70" i="16"/>
  <c r="BN66" i="16"/>
  <c r="BO66" i="16" s="1"/>
  <c r="BR66" i="16" s="1"/>
  <c r="BN62" i="16"/>
  <c r="BO62" i="16" s="1"/>
  <c r="BR62" i="16" s="1"/>
  <c r="BN58" i="16"/>
  <c r="BO58" i="16" s="1"/>
  <c r="BR58" i="16" s="1"/>
  <c r="BN54" i="16"/>
  <c r="BO54" i="16" s="1"/>
  <c r="BR54" i="16" s="1"/>
  <c r="BN50" i="16"/>
  <c r="BO50" i="16" s="1"/>
  <c r="BR50" i="16" s="1"/>
  <c r="BN46" i="16"/>
  <c r="BO46" i="16" s="1"/>
  <c r="BR46" i="16" s="1"/>
  <c r="BN42" i="16"/>
  <c r="BO42" i="16" s="1"/>
  <c r="BR42" i="16" s="1"/>
  <c r="BO347" i="16"/>
  <c r="BR347" i="16" s="1"/>
  <c r="BO340" i="16"/>
  <c r="BR340" i="16" s="1"/>
  <c r="BO353" i="16"/>
  <c r="BR353" i="16" s="1"/>
  <c r="BR339" i="16"/>
  <c r="BO342" i="16"/>
  <c r="BR342" i="16" s="1"/>
  <c r="BH354" i="16"/>
  <c r="BO397" i="16" s="1"/>
  <c r="C30" i="3" s="1"/>
  <c r="BR290" i="16"/>
  <c r="BR304" i="16"/>
  <c r="BO176" i="16"/>
  <c r="BH180" i="16"/>
  <c r="BN181" i="16"/>
  <c r="BO181" i="16" s="1"/>
  <c r="BR181" i="16" s="1"/>
  <c r="BO188" i="16"/>
  <c r="BO180" i="16"/>
  <c r="BN183" i="16"/>
  <c r="BO183" i="16" s="1"/>
  <c r="BR183" i="16" s="1"/>
  <c r="BN175" i="16"/>
  <c r="BO175" i="16" s="1"/>
  <c r="BR175" i="16" s="1"/>
  <c r="BO174" i="16"/>
  <c r="BO182" i="16"/>
  <c r="BH176" i="16"/>
  <c r="BH184" i="16"/>
  <c r="BO133" i="16"/>
  <c r="BO141" i="16"/>
  <c r="BO148" i="16"/>
  <c r="BO116" i="16"/>
  <c r="BH118" i="16"/>
  <c r="BO124" i="16"/>
  <c r="BH128" i="16"/>
  <c r="BH160" i="16"/>
  <c r="BO130" i="16"/>
  <c r="BO149" i="16"/>
  <c r="BO114" i="16"/>
  <c r="BG163" i="16"/>
  <c r="BH113" i="16"/>
  <c r="BH114" i="16"/>
  <c r="BO121" i="16"/>
  <c r="BH126" i="16"/>
  <c r="BO153" i="16"/>
  <c r="BH120" i="16"/>
  <c r="BO384" i="16"/>
  <c r="BR398" i="16" s="1"/>
  <c r="BO349" i="16"/>
  <c r="BR349" i="16" s="1"/>
  <c r="BO352" i="16"/>
  <c r="BR352" i="16" s="1"/>
  <c r="BO323" i="16"/>
  <c r="BR323" i="16" s="1"/>
  <c r="BO306" i="16"/>
  <c r="BR306" i="16" s="1"/>
  <c r="BR307" i="16"/>
  <c r="BO318" i="16"/>
  <c r="BR318" i="16" s="1"/>
  <c r="BR319" i="16"/>
  <c r="BO322" i="16"/>
  <c r="BR322" i="16" s="1"/>
  <c r="BR254" i="16"/>
  <c r="BQ395" i="16" s="1"/>
  <c r="BG254" i="16"/>
  <c r="BO136" i="16"/>
  <c r="BH152" i="16"/>
  <c r="BH158" i="16"/>
  <c r="BP400" i="16"/>
  <c r="BO113" i="16"/>
  <c r="BO115" i="16"/>
  <c r="BO122" i="16"/>
  <c r="BO128" i="16"/>
  <c r="BO137" i="16"/>
  <c r="BO140" i="16"/>
  <c r="BH144" i="16"/>
  <c r="BH150" i="16"/>
  <c r="BO154" i="16"/>
  <c r="BO160" i="16"/>
  <c r="BO138" i="16"/>
  <c r="BO144" i="16"/>
  <c r="BO156" i="16"/>
  <c r="BO145" i="16"/>
  <c r="BO120" i="16"/>
  <c r="BO129" i="16"/>
  <c r="BO132" i="16"/>
  <c r="BH136" i="16"/>
  <c r="BH142" i="16"/>
  <c r="BO146" i="16"/>
  <c r="BO152" i="16"/>
  <c r="BO161" i="16"/>
  <c r="BH53" i="16"/>
  <c r="BO53" i="16" s="1"/>
  <c r="BR53" i="16" s="1"/>
  <c r="BH69" i="16"/>
  <c r="BO69" i="16" s="1"/>
  <c r="BR69" i="16" s="1"/>
  <c r="BH45" i="16"/>
  <c r="BO45" i="16" s="1"/>
  <c r="BR45" i="16" s="1"/>
  <c r="BH24" i="16"/>
  <c r="BO24" i="16" s="1"/>
  <c r="BR24" i="16" s="1"/>
  <c r="BH28" i="16"/>
  <c r="BO28" i="16" s="1"/>
  <c r="BR28" i="16" s="1"/>
  <c r="BH61" i="16"/>
  <c r="BO61" i="16" s="1"/>
  <c r="BR61" i="16" s="1"/>
  <c r="BH77" i="16"/>
  <c r="BO77" i="16" s="1"/>
  <c r="BR77" i="16" s="1"/>
  <c r="BH16" i="16"/>
  <c r="BO16" i="16" s="1"/>
  <c r="BR16" i="16" s="1"/>
  <c r="BH20" i="16"/>
  <c r="BO20" i="16" s="1"/>
  <c r="BR20" i="16" s="1"/>
  <c r="BH12" i="16"/>
  <c r="BO12" i="16" s="1"/>
  <c r="BR12" i="16" s="1"/>
  <c r="BH33" i="16"/>
  <c r="BH67" i="16"/>
  <c r="BH96" i="16"/>
  <c r="BH29" i="16"/>
  <c r="BH93" i="16"/>
  <c r="BH32" i="16"/>
  <c r="BH51" i="16"/>
  <c r="BO51" i="16" s="1"/>
  <c r="BR51" i="16" s="1"/>
  <c r="BH31" i="16"/>
  <c r="BH95" i="16"/>
  <c r="BH30" i="16"/>
  <c r="BO30" i="16" s="1"/>
  <c r="BR30" i="16" s="1"/>
  <c r="BH34" i="16"/>
  <c r="BO34" i="16" s="1"/>
  <c r="BR34" i="16" s="1"/>
  <c r="BH43" i="16"/>
  <c r="BH59" i="16"/>
  <c r="BO59" i="16" s="1"/>
  <c r="BR59" i="16" s="1"/>
  <c r="BH75" i="16"/>
  <c r="BH94" i="16"/>
  <c r="BO94" i="16" s="1"/>
  <c r="BR94" i="16" s="1"/>
  <c r="BH101" i="16"/>
  <c r="BO101" i="16" s="1"/>
  <c r="BH41" i="16"/>
  <c r="BO41" i="16" s="1"/>
  <c r="BH49" i="16"/>
  <c r="BO49" i="16" s="1"/>
  <c r="BH57" i="16"/>
  <c r="BO57" i="16" s="1"/>
  <c r="BH65" i="16"/>
  <c r="BO65" i="16" s="1"/>
  <c r="BH73" i="16"/>
  <c r="BH81" i="16"/>
  <c r="BO81" i="16" s="1"/>
  <c r="BH83" i="16"/>
  <c r="BO83" i="16" s="1"/>
  <c r="BR83" i="16" s="1"/>
  <c r="BH85" i="16"/>
  <c r="BH87" i="16"/>
  <c r="BO87" i="16" s="1"/>
  <c r="BR87" i="16" s="1"/>
  <c r="BH89" i="16"/>
  <c r="BH91" i="16"/>
  <c r="BO91" i="16" s="1"/>
  <c r="BR91" i="16" s="1"/>
  <c r="BH97" i="16"/>
  <c r="BO97" i="16" s="1"/>
  <c r="BH99" i="16"/>
  <c r="BO99" i="16" s="1"/>
  <c r="BR99" i="16" s="1"/>
  <c r="BH37" i="16"/>
  <c r="BO37" i="16" s="1"/>
  <c r="BR37" i="16" s="1"/>
  <c r="BH38" i="16"/>
  <c r="BO38" i="16" s="1"/>
  <c r="BR38" i="16" s="1"/>
  <c r="BH102" i="16"/>
  <c r="BO102" i="16" s="1"/>
  <c r="BR102" i="16" s="1"/>
  <c r="BH19" i="16"/>
  <c r="BH23" i="16"/>
  <c r="BO23" i="16" s="1"/>
  <c r="BH27" i="16"/>
  <c r="BO27" i="16" s="1"/>
  <c r="BG104" i="16"/>
  <c r="BN10" i="16"/>
  <c r="BO18" i="16"/>
  <c r="BR18" i="16" s="1"/>
  <c r="BH10" i="16"/>
  <c r="BO21" i="16"/>
  <c r="BR21" i="16" s="1"/>
  <c r="BO70" i="16"/>
  <c r="BR70" i="16" s="1"/>
  <c r="BH191" i="16"/>
  <c r="BN191" i="16"/>
  <c r="BO191" i="16" s="1"/>
  <c r="BH207" i="16"/>
  <c r="BN207" i="16"/>
  <c r="BO207" i="16" s="1"/>
  <c r="BH112" i="16"/>
  <c r="BH116" i="16"/>
  <c r="BO118" i="16"/>
  <c r="BH122" i="16"/>
  <c r="BN123" i="16"/>
  <c r="BO123" i="16" s="1"/>
  <c r="BH123" i="16"/>
  <c r="BH125" i="16"/>
  <c r="BO126" i="16"/>
  <c r="BH130" i="16"/>
  <c r="BN131" i="16"/>
  <c r="BO131" i="16" s="1"/>
  <c r="BH131" i="16"/>
  <c r="BH133" i="16"/>
  <c r="BO134" i="16"/>
  <c r="BH138" i="16"/>
  <c r="BN139" i="16"/>
  <c r="BO139" i="16" s="1"/>
  <c r="BH139" i="16"/>
  <c r="BH141" i="16"/>
  <c r="BO142" i="16"/>
  <c r="BH146" i="16"/>
  <c r="BN147" i="16"/>
  <c r="BO147" i="16" s="1"/>
  <c r="BH147" i="16"/>
  <c r="BH149" i="16"/>
  <c r="BO150" i="16"/>
  <c r="BH154" i="16"/>
  <c r="BN155" i="16"/>
  <c r="BO155" i="16" s="1"/>
  <c r="BH155" i="16"/>
  <c r="BH157" i="16"/>
  <c r="BO158" i="16"/>
  <c r="BN178" i="16"/>
  <c r="BO178" i="16" s="1"/>
  <c r="BH178" i="16"/>
  <c r="BN186" i="16"/>
  <c r="BO186" i="16" s="1"/>
  <c r="BH186" i="16"/>
  <c r="BH195" i="16"/>
  <c r="BN195" i="16"/>
  <c r="BO195" i="16" s="1"/>
  <c r="BO302" i="16"/>
  <c r="BR302" i="16" s="1"/>
  <c r="BO308" i="16"/>
  <c r="BR308" i="16" s="1"/>
  <c r="BO324" i="16"/>
  <c r="BR324" i="16" s="1"/>
  <c r="BH115" i="16"/>
  <c r="BH124" i="16"/>
  <c r="BH132" i="16"/>
  <c r="BH140" i="16"/>
  <c r="BH148" i="16"/>
  <c r="BH156" i="16"/>
  <c r="BG210" i="16"/>
  <c r="BH171" i="16"/>
  <c r="BN171" i="16"/>
  <c r="BO172" i="16"/>
  <c r="BH199" i="16"/>
  <c r="BN199" i="16"/>
  <c r="BO199" i="16" s="1"/>
  <c r="BO284" i="16"/>
  <c r="BR284" i="16" s="1"/>
  <c r="BN112" i="16"/>
  <c r="BN119" i="16"/>
  <c r="BO119" i="16" s="1"/>
  <c r="BH119" i="16"/>
  <c r="BH121" i="16"/>
  <c r="BN127" i="16"/>
  <c r="BO127" i="16" s="1"/>
  <c r="BH127" i="16"/>
  <c r="BH129" i="16"/>
  <c r="BN135" i="16"/>
  <c r="BO135" i="16" s="1"/>
  <c r="BH135" i="16"/>
  <c r="BH137" i="16"/>
  <c r="BN143" i="16"/>
  <c r="BO143" i="16" s="1"/>
  <c r="BH143" i="16"/>
  <c r="BH145" i="16"/>
  <c r="BN151" i="16"/>
  <c r="BO151" i="16" s="1"/>
  <c r="BH151" i="16"/>
  <c r="BH153" i="16"/>
  <c r="BN159" i="16"/>
  <c r="BO159" i="16" s="1"/>
  <c r="BH159" i="16"/>
  <c r="BH161" i="16"/>
  <c r="BH173" i="16"/>
  <c r="BN173" i="16"/>
  <c r="BO173" i="16" s="1"/>
  <c r="BH177" i="16"/>
  <c r="BN177" i="16"/>
  <c r="BO177" i="16" s="1"/>
  <c r="BH185" i="16"/>
  <c r="BN185" i="16"/>
  <c r="BO185" i="16" s="1"/>
  <c r="BH203" i="16"/>
  <c r="BN203" i="16"/>
  <c r="BO203" i="16" s="1"/>
  <c r="BO270" i="16"/>
  <c r="BR270" i="16" s="1"/>
  <c r="BO273" i="16"/>
  <c r="BR273" i="16" s="1"/>
  <c r="BH172" i="16"/>
  <c r="BH174" i="16"/>
  <c r="BN179" i="16"/>
  <c r="BO179" i="16" s="1"/>
  <c r="BR179" i="16" s="1"/>
  <c r="BH182" i="16"/>
  <c r="BN187" i="16"/>
  <c r="BO187" i="16" s="1"/>
  <c r="BR187" i="16" s="1"/>
  <c r="BN192" i="16"/>
  <c r="BO192" i="16" s="1"/>
  <c r="BH192" i="16"/>
  <c r="BN196" i="16"/>
  <c r="BO196" i="16" s="1"/>
  <c r="BH196" i="16"/>
  <c r="BN200" i="16"/>
  <c r="BO200" i="16" s="1"/>
  <c r="BH200" i="16"/>
  <c r="BN204" i="16"/>
  <c r="BO204" i="16" s="1"/>
  <c r="BH204" i="16"/>
  <c r="BN208" i="16"/>
  <c r="BO208" i="16" s="1"/>
  <c r="BH208" i="16"/>
  <c r="BO278" i="16"/>
  <c r="BR278" i="16" s="1"/>
  <c r="BO281" i="16"/>
  <c r="BR281" i="16" s="1"/>
  <c r="BO292" i="16"/>
  <c r="BR292" i="16" s="1"/>
  <c r="BN190" i="16"/>
  <c r="BO190" i="16" s="1"/>
  <c r="BH190" i="16"/>
  <c r="BN194" i="16"/>
  <c r="BO194" i="16" s="1"/>
  <c r="BH194" i="16"/>
  <c r="BN198" i="16"/>
  <c r="BO198" i="16" s="1"/>
  <c r="BH198" i="16"/>
  <c r="BN202" i="16"/>
  <c r="BO202" i="16" s="1"/>
  <c r="BH202" i="16"/>
  <c r="BN206" i="16"/>
  <c r="BO206" i="16" s="1"/>
  <c r="BH206" i="16"/>
  <c r="BO265" i="16"/>
  <c r="BR265" i="16" s="1"/>
  <c r="BO276" i="16"/>
  <c r="BR276" i="16" s="1"/>
  <c r="BO294" i="16"/>
  <c r="BR294" i="16" s="1"/>
  <c r="BO297" i="16"/>
  <c r="BR297" i="16" s="1"/>
  <c r="BO305" i="16"/>
  <c r="BR305" i="16" s="1"/>
  <c r="BO321" i="16"/>
  <c r="BR321" i="16" s="1"/>
  <c r="BR346" i="16"/>
  <c r="BH189" i="16"/>
  <c r="BN189" i="16"/>
  <c r="BO189" i="16" s="1"/>
  <c r="BH193" i="16"/>
  <c r="BN193" i="16"/>
  <c r="BO193" i="16" s="1"/>
  <c r="BH197" i="16"/>
  <c r="BN197" i="16"/>
  <c r="BO197" i="16" s="1"/>
  <c r="BH201" i="16"/>
  <c r="BN201" i="16"/>
  <c r="BO201" i="16" s="1"/>
  <c r="BH205" i="16"/>
  <c r="BN205" i="16"/>
  <c r="BO205" i="16" s="1"/>
  <c r="BO268" i="16"/>
  <c r="BR268" i="16" s="1"/>
  <c r="BO286" i="16"/>
  <c r="BR286" i="16" s="1"/>
  <c r="BO289" i="16"/>
  <c r="BR289" i="16" s="1"/>
  <c r="BO300" i="16"/>
  <c r="BR300" i="16" s="1"/>
  <c r="BO254" i="16"/>
  <c r="BR395" i="16" s="1"/>
  <c r="BO312" i="16"/>
  <c r="BR312" i="16" s="1"/>
  <c r="BM354" i="16"/>
  <c r="BO337" i="16"/>
  <c r="BR337" i="16" s="1"/>
  <c r="BH327" i="16"/>
  <c r="BO396" i="16" s="1"/>
  <c r="C29" i="3" s="1"/>
  <c r="BO264" i="16"/>
  <c r="BO309" i="16"/>
  <c r="BR309" i="16" s="1"/>
  <c r="BR313" i="16"/>
  <c r="BO316" i="16"/>
  <c r="BR316" i="16" s="1"/>
  <c r="BO325" i="16"/>
  <c r="BR325" i="16" s="1"/>
  <c r="BR341" i="16"/>
  <c r="BO269" i="16"/>
  <c r="BR269" i="16" s="1"/>
  <c r="BR272" i="16"/>
  <c r="BO277" i="16"/>
  <c r="BR277" i="16" s="1"/>
  <c r="BR280" i="16"/>
  <c r="BO285" i="16"/>
  <c r="BR285" i="16" s="1"/>
  <c r="BR288" i="16"/>
  <c r="BO293" i="16"/>
  <c r="BR293" i="16" s="1"/>
  <c r="BR296" i="16"/>
  <c r="BO301" i="16"/>
  <c r="BR301" i="16" s="1"/>
  <c r="BR317" i="16"/>
  <c r="BO320" i="16"/>
  <c r="BR320" i="16" s="1"/>
  <c r="BR384" i="16"/>
  <c r="BQ398" i="16" s="1"/>
  <c r="BR124" i="16" l="1"/>
  <c r="BR125" i="16"/>
  <c r="BR145" i="16"/>
  <c r="BR188" i="16"/>
  <c r="BR180" i="16"/>
  <c r="BR141" i="16"/>
  <c r="BR149" i="16"/>
  <c r="BR184" i="16"/>
  <c r="BR157" i="16"/>
  <c r="BR140" i="16"/>
  <c r="BO39" i="16"/>
  <c r="BR39" i="16" s="1"/>
  <c r="BO79" i="16"/>
  <c r="BR79" i="16" s="1"/>
  <c r="BO35" i="16"/>
  <c r="BR35" i="16" s="1"/>
  <c r="BO55" i="16"/>
  <c r="BR55" i="16" s="1"/>
  <c r="BR117" i="16"/>
  <c r="BR174" i="16"/>
  <c r="BR182" i="16"/>
  <c r="BR176" i="16"/>
  <c r="BR158" i="16"/>
  <c r="BR122" i="16"/>
  <c r="BR161" i="16"/>
  <c r="BR115" i="16"/>
  <c r="BR153" i="16"/>
  <c r="BR118" i="16"/>
  <c r="BR160" i="16"/>
  <c r="BR142" i="16"/>
  <c r="BR138" i="16"/>
  <c r="BR113" i="16"/>
  <c r="BR134" i="16"/>
  <c r="BR130" i="16"/>
  <c r="BR120" i="16"/>
  <c r="BR114" i="16"/>
  <c r="BR133" i="16"/>
  <c r="BO67" i="16"/>
  <c r="BR67" i="16" s="1"/>
  <c r="BR172" i="16"/>
  <c r="BR199" i="16"/>
  <c r="BR148" i="16"/>
  <c r="BR156" i="16"/>
  <c r="BR129" i="16"/>
  <c r="BR147" i="16"/>
  <c r="BR116" i="16"/>
  <c r="BR128" i="16"/>
  <c r="BR121" i="16"/>
  <c r="BR126" i="16"/>
  <c r="BO354" i="16"/>
  <c r="BR397" i="16" s="1"/>
  <c r="BO327" i="16"/>
  <c r="BR396" i="16" s="1"/>
  <c r="BR202" i="16"/>
  <c r="BR195" i="16"/>
  <c r="BR137" i="16"/>
  <c r="BR154" i="16"/>
  <c r="BR144" i="16"/>
  <c r="BR132" i="16"/>
  <c r="BR150" i="16"/>
  <c r="BR146" i="16"/>
  <c r="BR131" i="16"/>
  <c r="BR136" i="16"/>
  <c r="BR152" i="16"/>
  <c r="BR101" i="16"/>
  <c r="BO10" i="16"/>
  <c r="BR10" i="16" s="1"/>
  <c r="BO32" i="16"/>
  <c r="BR32" i="16" s="1"/>
  <c r="BO93" i="16"/>
  <c r="BR93" i="16" s="1"/>
  <c r="BO75" i="16"/>
  <c r="BR75" i="16" s="1"/>
  <c r="BO43" i="16"/>
  <c r="BR43" i="16" s="1"/>
  <c r="BO31" i="16"/>
  <c r="BR31" i="16" s="1"/>
  <c r="BR97" i="16"/>
  <c r="BR41" i="16"/>
  <c r="BO73" i="16"/>
  <c r="BR73" i="16" s="1"/>
  <c r="BR49" i="16"/>
  <c r="BR65" i="16"/>
  <c r="BO89" i="16"/>
  <c r="BR89" i="16" s="1"/>
  <c r="BO95" i="16"/>
  <c r="BR95" i="16" s="1"/>
  <c r="BR81" i="16"/>
  <c r="BR57" i="16"/>
  <c r="BO85" i="16"/>
  <c r="BR85" i="16" s="1"/>
  <c r="BO29" i="16"/>
  <c r="BR29" i="16" s="1"/>
  <c r="BO96" i="16"/>
  <c r="BR96" i="16" s="1"/>
  <c r="BO33" i="16"/>
  <c r="BR33" i="16" s="1"/>
  <c r="BR206" i="16"/>
  <c r="BR198" i="16"/>
  <c r="BR190" i="16"/>
  <c r="BR354" i="16"/>
  <c r="BQ397" i="16" s="1"/>
  <c r="BR151" i="16"/>
  <c r="BR119" i="16"/>
  <c r="BN210" i="16"/>
  <c r="BO171" i="16"/>
  <c r="BO210" i="16" s="1"/>
  <c r="BR394" i="16" s="1"/>
  <c r="BH105" i="16"/>
  <c r="BH104" i="16"/>
  <c r="BO391" i="16" s="1"/>
  <c r="C25" i="3" s="1"/>
  <c r="BO19" i="16"/>
  <c r="BR205" i="16"/>
  <c r="BR197" i="16"/>
  <c r="BR189" i="16"/>
  <c r="BR204" i="16"/>
  <c r="BR196" i="16"/>
  <c r="BR177" i="16"/>
  <c r="BR159" i="16"/>
  <c r="BR127" i="16"/>
  <c r="BH210" i="16"/>
  <c r="BO394" i="16" s="1"/>
  <c r="C27" i="3" s="1"/>
  <c r="BR178" i="16"/>
  <c r="BR155" i="16"/>
  <c r="BR123" i="16"/>
  <c r="BR194" i="16"/>
  <c r="BR135" i="16"/>
  <c r="BN163" i="16"/>
  <c r="BO112" i="16"/>
  <c r="BO163" i="16" s="1"/>
  <c r="BR393" i="16" s="1"/>
  <c r="BN104" i="16"/>
  <c r="BR27" i="16"/>
  <c r="BR264" i="16"/>
  <c r="BR327" i="16" s="1"/>
  <c r="BQ396" i="16" s="1"/>
  <c r="BR201" i="16"/>
  <c r="BR193" i="16"/>
  <c r="BR208" i="16"/>
  <c r="BR200" i="16"/>
  <c r="BR192" i="16"/>
  <c r="BR203" i="16"/>
  <c r="BR185" i="16"/>
  <c r="BR173" i="16"/>
  <c r="BR143" i="16"/>
  <c r="BR186" i="16"/>
  <c r="BR139" i="16"/>
  <c r="BH163" i="16"/>
  <c r="BO393" i="16" s="1"/>
  <c r="C26" i="3" s="1"/>
  <c r="BR207" i="16"/>
  <c r="BR191" i="16"/>
  <c r="BR23" i="16"/>
  <c r="BO392" i="16" l="1"/>
  <c r="BO400" i="16" s="1"/>
  <c r="BR171" i="16"/>
  <c r="BR210" i="16" s="1"/>
  <c r="BQ394" i="16" s="1"/>
  <c r="BR392" i="16"/>
  <c r="BR112" i="16"/>
  <c r="BR163" i="16" s="1"/>
  <c r="BQ393" i="16" s="1"/>
  <c r="BM104" i="16"/>
  <c r="BO104" i="16"/>
  <c r="BR391" i="16" s="1"/>
  <c r="BR19" i="16"/>
  <c r="BR104" i="16" s="1"/>
  <c r="BQ391" i="16" s="1"/>
  <c r="BR400" i="16" l="1"/>
  <c r="BQ392" i="16"/>
  <c r="BQ400" i="16" s="1"/>
  <c r="C33" i="3" l="1"/>
  <c r="C36" i="3" s="1"/>
  <c r="F33" i="2" l="1"/>
  <c r="F27" i="2" l="1"/>
  <c r="D15" i="2" l="1"/>
  <c r="G31" i="2"/>
  <c r="F31" i="2" l="1"/>
  <c r="C31" i="2"/>
  <c r="H15" i="2"/>
  <c r="J31" i="2" l="1"/>
  <c r="D8" i="2"/>
  <c r="D12" i="2" s="1"/>
  <c r="D19" i="2" l="1"/>
  <c r="D23" i="2" s="1"/>
  <c r="C33" i="2" l="1"/>
  <c r="H8" i="2"/>
  <c r="H12" i="2" s="1"/>
  <c r="C27" i="2"/>
  <c r="H19" i="2"/>
  <c r="G33" i="2"/>
  <c r="J33" i="2" l="1"/>
  <c r="G27" i="2"/>
  <c r="J27" i="2" s="1"/>
  <c r="H23" i="2"/>
</calcChain>
</file>

<file path=xl/sharedStrings.xml><?xml version="1.0" encoding="utf-8"?>
<sst xmlns="http://schemas.openxmlformats.org/spreadsheetml/2006/main" count="380" uniqueCount="220">
  <si>
    <t>&lt;- unhide here for more columns</t>
  </si>
  <si>
    <t>- Use a separate line for each person. Additional lines are available by unhiding more rows at the end of the table</t>
  </si>
  <si>
    <t>Total cost</t>
  </si>
  <si>
    <t>% Time allocated</t>
  </si>
  <si>
    <t>1. extra staff trainee rows</t>
  </si>
  <si>
    <t>&lt;- unhide rows here if required</t>
  </si>
  <si>
    <t>Total days</t>
  </si>
  <si>
    <t>Num Trainees with allowed costs</t>
  </si>
  <si>
    <t>Days allowed</t>
  </si>
  <si>
    <t>Cost allowed</t>
  </si>
  <si>
    <t>Total Costs</t>
  </si>
  <si>
    <t>Allowed Rate</t>
  </si>
  <si>
    <t xml:space="preserve">Number of days listed above: </t>
  </si>
  <si>
    <t>- This does not extend to general consultancy, research, content development or implementation services.</t>
  </si>
  <si>
    <t xml:space="preserve">- Support for advisory services is limited to a maximum of 10% of the aggregate eligible training expenditure up to a project maximum of €200,000. </t>
  </si>
  <si>
    <t>- Eligible costs are capped at €900 per day inclusive of travel and subsistence and all out-of-pocket expenses. Note that actual costs to the company are based on market rates and may be higher.</t>
  </si>
  <si>
    <t>Description and Purpose</t>
  </si>
  <si>
    <t>Daily Rate (max €900)</t>
  </si>
  <si>
    <t>- Business Development, Sales, Marketing or Conference travel is NOT eligible</t>
  </si>
  <si>
    <t>5. Other Costs</t>
  </si>
  <si>
    <t xml:space="preserve">- Materials costs are allowable where there are materials required for the training project that are not readily available. </t>
  </si>
  <si>
    <t xml:space="preserve">   This can include costs for specific workbooks or other non-routine training materials or license costs for the use of software or e-learning/VR/AR content </t>
  </si>
  <si>
    <t>- Where approved by Enterprise Ireland, eligible costs can include rental costs of training facilities where it can be demonstrated that adequate facilities are not otherwise available to the company</t>
  </si>
  <si>
    <t>- Costs for stationery, flip charts or other standard training materials are NOT eligible</t>
  </si>
  <si>
    <t>Item(s)</t>
  </si>
  <si>
    <t>2b. External Trainer Costs</t>
  </si>
  <si>
    <t>2c. Training Course Fees</t>
  </si>
  <si>
    <t>Approved</t>
  </si>
  <si>
    <t>Disallowed</t>
  </si>
  <si>
    <t>Deferred</t>
  </si>
  <si>
    <t>EI Comments</t>
  </si>
  <si>
    <t>Contractor</t>
  </si>
  <si>
    <t>Not Paid By Grantee</t>
  </si>
  <si>
    <t>Salaries Differ</t>
  </si>
  <si>
    <t>Amount Claimed by Client</t>
  </si>
  <si>
    <t>Amount Recommended for Payment</t>
  </si>
  <si>
    <t>Trainee Costs</t>
  </si>
  <si>
    <t>Wages</t>
  </si>
  <si>
    <t>Travel</t>
  </si>
  <si>
    <t>Total</t>
  </si>
  <si>
    <t>External Trainer &amp; Course Costs</t>
  </si>
  <si>
    <t>€</t>
  </si>
  <si>
    <t>Subsistence</t>
  </si>
  <si>
    <t>Internal Trainers Costs</t>
  </si>
  <si>
    <t>Total Amount Claimed</t>
  </si>
  <si>
    <t>Total Amount Recommended</t>
  </si>
  <si>
    <t>Internal Trainers</t>
  </si>
  <si>
    <t>SUMMARY OF EXPENDITURE</t>
  </si>
  <si>
    <t>Freedom of Information Act applies.</t>
  </si>
  <si>
    <t>Missing Payslip - deferred</t>
  </si>
  <si>
    <t>External Trainer</t>
  </si>
  <si>
    <t>Invoice No.</t>
  </si>
  <si>
    <t>Invoice Amount</t>
  </si>
  <si>
    <t>Employee Name</t>
  </si>
  <si>
    <t>Salary</t>
  </si>
  <si>
    <t>Yes</t>
  </si>
  <si>
    <t>No</t>
  </si>
  <si>
    <t>Staff Name and Job Title</t>
  </si>
  <si>
    <t>Company Name</t>
  </si>
  <si>
    <t>2a. Internal Trainer Costs</t>
  </si>
  <si>
    <t>Invoice Number</t>
  </si>
  <si>
    <t>TPM</t>
  </si>
  <si>
    <t>CLAIM COST WORKBOOK</t>
  </si>
  <si>
    <t>Claim Number</t>
  </si>
  <si>
    <t>Claim Period from</t>
  </si>
  <si>
    <t>Claim Period to</t>
  </si>
  <si>
    <t>Claimed by Client</t>
  </si>
  <si>
    <t>Recommended for Payment</t>
  </si>
  <si>
    <t>TOTALS</t>
  </si>
  <si>
    <t>1. Trainee Costs for this claim</t>
  </si>
  <si>
    <t xml:space="preserve">Number of trainee days: </t>
  </si>
  <si>
    <t xml:space="preserve">Number of trainees: </t>
  </si>
  <si>
    <t xml:space="preserve">Number of trainees listed above: </t>
  </si>
  <si>
    <t>&lt;- unhide rows here and insert more if required</t>
  </si>
  <si>
    <t>2C. Training Course Fees (where approved)</t>
  </si>
  <si>
    <t>- Where agreed with Enterprise Ireland, support for (preferably certified) course fees may be applicable here.</t>
  </si>
  <si>
    <t>Cost</t>
  </si>
  <si>
    <t>Claim amount</t>
  </si>
  <si>
    <t>Service provider company name</t>
  </si>
  <si>
    <t>Num Days in claim</t>
  </si>
  <si>
    <t>On Grantee Payroll?</t>
  </si>
  <si>
    <t>TRAINING GRANTS</t>
  </si>
  <si>
    <t>Total Claim costs</t>
  </si>
  <si>
    <t>Total Travel and Subsistence cost per course</t>
  </si>
  <si>
    <t>Employee Base Location</t>
  </si>
  <si>
    <t xml:space="preserve">- Reasonable travel costs are allowed for a) Trips to attend approved training courses listed above, or b) Lean Best Practice Site Visits to external organisations in Ireland or internationally as part of the training programme </t>
  </si>
  <si>
    <t>&lt;- unhide or insert more rows here if required</t>
  </si>
  <si>
    <t>1. Trainee Costs</t>
  </si>
  <si>
    <t>3. Travel &amp; Subsistence</t>
  </si>
  <si>
    <t>Duration of Course (full day, half day, 3 day etc:)</t>
  </si>
  <si>
    <t>Deferred 
(Manual Entry)</t>
  </si>
  <si>
    <t>Disallowed (Calculated)</t>
  </si>
  <si>
    <t>Approved Cost (Calculated)</t>
  </si>
  <si>
    <t>Approved num days (over-write)</t>
  </si>
  <si>
    <t>Max daily rate</t>
  </si>
  <si>
    <t>Average cost per person</t>
  </si>
  <si>
    <t>Approved Cost (over-write)</t>
  </si>
  <si>
    <t>Total Cost per person</t>
  </si>
  <si>
    <t>Total number of staff</t>
  </si>
  <si>
    <t>Approved rate (over-write)</t>
  </si>
  <si>
    <t>Approved days (over-write)</t>
  </si>
  <si>
    <t>Total Claim amount</t>
  </si>
  <si>
    <t>Max Daily rate for staff trainees</t>
  </si>
  <si>
    <t>Max Salary rate for staff trainees</t>
  </si>
  <si>
    <t>Re-allocated 
(Manual Entry)</t>
  </si>
  <si>
    <t>Salary based on Payslip provided to EI (over-write)</t>
  </si>
  <si>
    <t>Approved num days 
(over-write)</t>
  </si>
  <si>
    <t>Step 2: Enter Claim details</t>
  </si>
  <si>
    <t>Project Number</t>
  </si>
  <si>
    <t>Final Claim Date</t>
  </si>
  <si>
    <t>Total eligible training costs</t>
  </si>
  <si>
    <t>Number of Trainees approved</t>
  </si>
  <si>
    <t xml:space="preserve">2A. Internal Trainer Costs </t>
  </si>
  <si>
    <t xml:space="preserve">2B. External Trainer Costs </t>
  </si>
  <si>
    <t>2. Trainer Costs</t>
  </si>
  <si>
    <t xml:space="preserve">4. Training Advisory Services </t>
  </si>
  <si>
    <t xml:space="preserve">Course/Module/Programme Date(s): </t>
  </si>
  <si>
    <t>Enter the Course / Module / Programme Title: 
- Use a separate column for each course or programme
- Where a programme runs over multiple days, you can separate by day or else group multiple days</t>
  </si>
  <si>
    <t>Enter the number of days allocated to each course from Row 1</t>
  </si>
  <si>
    <t>Enter the number of staff who attended each course from Row 1</t>
  </si>
  <si>
    <t>Insert the Travel cost per course for each staff member for the courses in Row 1</t>
  </si>
  <si>
    <t>lkfjadflkj sdff</t>
  </si>
  <si>
    <t>- Check the Letter of Offer for maximum travel &amp; subsistence rates</t>
  </si>
  <si>
    <t>- We will require a breakdown of the work done for the days claimed</t>
  </si>
  <si>
    <r>
      <t xml:space="preserve">- Support for Expert advisory services linked to the training project is for </t>
    </r>
    <r>
      <rPr>
        <b/>
        <sz val="10"/>
        <rFont val="Arial"/>
        <family val="2"/>
      </rPr>
      <t>advice and guidance</t>
    </r>
    <r>
      <rPr>
        <sz val="10"/>
        <rFont val="Arial"/>
        <family val="2"/>
      </rPr>
      <t xml:space="preserve"> on training programme implementation and appraisal as well as benchmarking / diagnostics where appropriate. </t>
    </r>
  </si>
  <si>
    <t>Breakdown / Detail of work done</t>
  </si>
  <si>
    <t>Training</t>
  </si>
  <si>
    <t>Total days training in this claim</t>
  </si>
  <si>
    <t>Days Training in Previous claims</t>
  </si>
  <si>
    <t>Cumulative Trainees to date (including this claim)</t>
  </si>
  <si>
    <t>EI Comments
(Choose from list or else over-write as required)</t>
  </si>
  <si>
    <t>Step 4: Enter Grant rate as shown in your Letter of Offer</t>
  </si>
  <si>
    <t>Step 1: Enter Project details from your Letter of Offer</t>
  </si>
  <si>
    <t>Refer to the Notes on Training claims:</t>
  </si>
  <si>
    <t xml:space="preserve">Num of Trainees: </t>
  </si>
  <si>
    <t>Calculated - do not edit</t>
  </si>
  <si>
    <t>3. Travel &amp; Subsistence (Staff)</t>
  </si>
  <si>
    <t>Details of person responsible for company claim</t>
  </si>
  <si>
    <t>Name:</t>
  </si>
  <si>
    <t>Email Address:</t>
  </si>
  <si>
    <t>Email this completed document and supporting documentation to</t>
  </si>
  <si>
    <t>IndustryGrantClaims@enterprise-ireland.com</t>
  </si>
  <si>
    <r>
      <t xml:space="preserve">Failure to submit any of the required documents will result in the claim being returned with the </t>
    </r>
    <r>
      <rPr>
        <u/>
        <sz val="10"/>
        <rFont val="Arial"/>
        <family val="2"/>
      </rPr>
      <t>missing</t>
    </r>
    <r>
      <rPr>
        <sz val="10"/>
        <rFont val="Arial"/>
        <family val="2"/>
      </rPr>
      <t xml:space="preserve"> items marked.</t>
    </r>
  </si>
  <si>
    <t>Required</t>
  </si>
  <si>
    <t>Items Attached to Claim</t>
  </si>
  <si>
    <t>Progress Report</t>
  </si>
  <si>
    <t>Completed Progress Report on template provided.</t>
  </si>
  <si>
    <t>Please confirm…</t>
  </si>
  <si>
    <r>
      <t>Tax Clearance must be valid on submission &amp; payment of grant claim</t>
    </r>
    <r>
      <rPr>
        <sz val="10"/>
        <color theme="1"/>
        <rFont val="Arial"/>
        <family val="2"/>
      </rPr>
      <t>.  Please input PPSN/Tax Reference Number (TRN) &amp; Tax Clearance Access Number (TCAN) for verification.</t>
    </r>
  </si>
  <si>
    <r>
      <t>PPSN/TRN</t>
    </r>
    <r>
      <rPr>
        <sz val="10"/>
        <color theme="1"/>
        <rFont val="Arial"/>
        <family val="2"/>
      </rPr>
      <t xml:space="preserve"> :</t>
    </r>
  </si>
  <si>
    <t>TCAN:</t>
  </si>
  <si>
    <t>Director Statement</t>
  </si>
  <si>
    <t>Bank Details</t>
  </si>
  <si>
    <t xml:space="preserve">Enterprise Ireland makes all payments by Electronic Fund Transfer (EFT).
Bank details are required if it is the first time to submit a claim, existing Grantee Company EFT details have changed, or if the Grantee Company have not verified their Bank Details to us within the last 2 years.
If EFT details are required to be submitted to Enterprise Ireland, please email:
</t>
  </si>
  <si>
    <t>bank.confirmation@enterprise-ireland.com</t>
  </si>
  <si>
    <t xml:space="preserve">attaching a redacted bank statement, which clearly shows:	
1.     Grantee Company Name (as per Letter of Offer)	
2.     Bank Name	
3.     IBAN	
Noting that, a member of our Finance Team may contact you to confirm the last 4 digits of your IBAN.	</t>
  </si>
  <si>
    <t>Training Grant Claim Form and associated documents</t>
  </si>
  <si>
    <t xml:space="preserve">Please ensure that the claim form is completed, and that each entry is given a sequential “item no.”.  Supporting documents, such as invoices and associated proof of payment*, must be clearly marked with the corresponding “item no.” as listed on the claim form.
N.B. All proof of payment for each item, must be in the Grantee Company name.
*N.B. When printing out online bank statements as proof of payment, please ensure that the account number and the Grantee’s name are clearly showing on the statement.
</t>
  </si>
  <si>
    <t>Special Conditions –
Indicate to show you have forwarded these directly to DA
OR
Enter N/A if not required</t>
  </si>
  <si>
    <t xml:space="preserve">Some grant approvals have special or performance related conditions included as a pre-condition of payment.
Evidence of compliance with these conditions should be forwarded to your Development Adviser for clearance (the special/performance related conditions are specified in the Letter of Offer – Schedule A </t>
  </si>
  <si>
    <t>Independent Accountant’s Report</t>
  </si>
  <si>
    <t>In the email subject line write: “Training / Company name / Project number”</t>
  </si>
  <si>
    <r>
      <t>In the table below, enter the number of days allocated to each course for each trainee</t>
    </r>
    <r>
      <rPr>
        <b/>
        <u/>
        <sz val="11"/>
        <rFont val="Arial"/>
        <family val="2"/>
      </rPr>
      <t xml:space="preserve"> in this claim</t>
    </r>
  </si>
  <si>
    <t>Daily Rate
(enter manually)
Max €900</t>
  </si>
  <si>
    <t>Staff Name</t>
  </si>
  <si>
    <t>Course Provider and Course Title</t>
  </si>
  <si>
    <t>Revision Date:</t>
  </si>
  <si>
    <t xml:space="preserve">N.B. As part of continous improvement, revisions are regularly made to our claim forms. Do not use a saved copy. Always download from: </t>
  </si>
  <si>
    <t xml:space="preserve">https://www.enterprise-ireland.com/en/Process/Companies/  </t>
  </si>
  <si>
    <t>Checklist for Claim</t>
  </si>
  <si>
    <t>The Items below should be submitted with your claim or where specified maintained for inspection</t>
  </si>
  <si>
    <t>Grantee Company - Tax Clearance</t>
  </si>
  <si>
    <t>The Director Statement must be signed by the Managing Director or two Directors.
Please print the Director Statement on company headed paper, sign, scan and email back with the claim.</t>
  </si>
  <si>
    <r>
      <t xml:space="preserve">All claims in respect of grants approved in excess of </t>
    </r>
    <r>
      <rPr>
        <b/>
        <sz val="10"/>
        <color rgb="FF000000"/>
        <rFont val="Arial"/>
        <family val="2"/>
      </rPr>
      <t>€400,000</t>
    </r>
    <r>
      <rPr>
        <sz val="10"/>
        <color rgb="FF000000"/>
        <rFont val="Arial"/>
        <family val="2"/>
      </rPr>
      <t xml:space="preserve"> must be certified by an Independent Accountant.</t>
    </r>
  </si>
  <si>
    <t>Instructions to complete claim for Training Grant</t>
  </si>
  <si>
    <t>Grantee Company Name:</t>
  </si>
  <si>
    <t>Project Number:</t>
  </si>
  <si>
    <t>Grant Rate %: (refer to Letter of Offer)</t>
  </si>
  <si>
    <t>Claim Number:</t>
  </si>
  <si>
    <t>Expenditure</t>
  </si>
  <si>
    <t>I/We declare that, the costs included in this claim have not been included in previous claims to Enterprise Ireland, any other Government Agency, the EU, or for any grant.</t>
  </si>
  <si>
    <t xml:space="preserve">Foreign currency amounts have been converted to euro using the rate of exchange at the date of payment and thus represent the actual euro cost paid.  </t>
  </si>
  <si>
    <t>The information contained in this claim documentation is true, accurate and complete.</t>
  </si>
  <si>
    <t xml:space="preserve">I/We confirm that: </t>
  </si>
  <si>
    <t>a)    I/We have complied with our own data protection obligations in respect of the personal data that I/We supply to Enterprise Ireland and that I am entitled to disclose such personal data to Enterprise Ireland; and</t>
  </si>
  <si>
    <r>
      <rPr>
        <sz val="10"/>
        <rFont val="Arial"/>
        <family val="2"/>
      </rPr>
      <t>b)    I/We will ensure that a copy of Enterprise Ireland’s data protection notice</t>
    </r>
    <r>
      <rPr>
        <u/>
        <sz val="10"/>
        <rFont val="Arial"/>
        <family val="2"/>
      </rPr>
      <t xml:space="preserve"> (</t>
    </r>
    <r>
      <rPr>
        <sz val="10"/>
        <rFont val="Arial"/>
        <family val="2"/>
      </rPr>
      <t xml:space="preserve">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I/We  provide to Enterprise Ireland.</t>
    </r>
  </si>
  <si>
    <t>Yours faithfully</t>
  </si>
  <si>
    <t>To be signed by Managing Director or Two Directors</t>
  </si>
  <si>
    <t>1.  Name &amp; Title:</t>
  </si>
  <si>
    <t>2.  Name &amp; Title:</t>
  </si>
  <si>
    <t>Insert Signature 1:</t>
  </si>
  <si>
    <t>Insert Signature 2:</t>
  </si>
  <si>
    <t>Date of Signature:</t>
  </si>
  <si>
    <t>Training Grant</t>
  </si>
  <si>
    <t>Total:</t>
  </si>
  <si>
    <t>Claim Forms &amp; Director Statement</t>
  </si>
  <si>
    <t xml:space="preserve">
Eligible base Salary 
(max annual €150,000)</t>
  </si>
  <si>
    <t xml:space="preserve">Location(s) of course </t>
  </si>
  <si>
    <t>3.  Travel &amp; Subsistence</t>
  </si>
  <si>
    <t>4.  Training Advisory Services Costs (if in Letter of Offer)</t>
  </si>
  <si>
    <t>5.  Other Costs (if in Letter of Offer)</t>
  </si>
  <si>
    <t>1.   Trainee costs</t>
  </si>
  <si>
    <t>2A. Internal Trainer Costs</t>
  </si>
  <si>
    <t>2B. External Trainer Costs</t>
  </si>
  <si>
    <t>2C. Training Course Fees</t>
  </si>
  <si>
    <t>Do not populate the cells below.</t>
  </si>
  <si>
    <t>•  Ensure that the checklist is carefully read and that all required back up documentation for your claim is submitted.
•  To avoid documents being returned for clarification, all supporting documentation should be saved with the corresponding item number on the 
    claim form.</t>
  </si>
  <si>
    <t>4.  Training Advisory Services Costs</t>
  </si>
  <si>
    <t>5.  Other Costs</t>
  </si>
  <si>
    <t>Grant Rate Applied (input above)</t>
  </si>
  <si>
    <t>Daily Rate
(calculated and set to max of €646)</t>
  </si>
  <si>
    <t>- Internal trainer daily rates must reflect actual base salary costs up to a maximum of €646 per day</t>
  </si>
  <si>
    <t>For Internal Enterprise Ireland Use Only</t>
  </si>
  <si>
    <t>Complete the Training Claim form. Ensure the correct grant rate is inputted as per your Letter of Offer. Complete the Director Statement as instructed. Print, sign, scan the Director Statement. 
Return the pdf document, the Excel workbook and supporting documentation to:</t>
  </si>
  <si>
    <t>Input figures in the claim detail tab at the bottom of the workbook.</t>
  </si>
  <si>
    <t>Step 3: Claim Costs</t>
  </si>
  <si>
    <t>In accordance with the above Project Number under which a Training Grant was approved for the above-mentioned Grantee Company, I/We hereby apply the grant amount detailed below.
The following amounts have been incurred and paid by the Grantee Company to date, are exclusive of VAT and are in accordance with the books and records of the Grantee Company</t>
  </si>
  <si>
    <t>5. Other Costs if approved</t>
  </si>
  <si>
    <r>
      <t xml:space="preserve">Director Statement: Please print on </t>
    </r>
    <r>
      <rPr>
        <b/>
        <u/>
        <sz val="16"/>
        <color rgb="FF00B050"/>
        <rFont val="Arial"/>
        <family val="2"/>
      </rPr>
      <t>headed paper</t>
    </r>
    <r>
      <rPr>
        <b/>
        <sz val="16"/>
        <color rgb="FF00B050"/>
        <rFont val="Arial"/>
        <family val="2"/>
      </rPr>
      <t xml:space="preserve">, </t>
    </r>
    <r>
      <rPr>
        <b/>
        <u/>
        <sz val="16"/>
        <color rgb="FF00B050"/>
        <rFont val="Arial"/>
        <family val="2"/>
      </rPr>
      <t>sign</t>
    </r>
    <r>
      <rPr>
        <b/>
        <sz val="16"/>
        <color rgb="FF00B050"/>
        <rFont val="Arial"/>
        <family val="2"/>
      </rPr>
      <t xml:space="preserve">, </t>
    </r>
    <r>
      <rPr>
        <b/>
        <u/>
        <sz val="16"/>
        <color rgb="FF00B050"/>
        <rFont val="Arial"/>
        <family val="2"/>
      </rPr>
      <t>scan and return with the claim</t>
    </r>
    <r>
      <rPr>
        <b/>
        <sz val="16"/>
        <color rgb="FF00B050"/>
        <rFont val="Arial"/>
        <family val="2"/>
      </rPr>
      <t xml:space="preserve"> - DocuSign is also acceptable</t>
    </r>
  </si>
  <si>
    <t>4. Training Advisory Services Costs if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</si>
</sst>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_(&quot;$&quot;* #,##0.00_);_(&quot;$&quot;* \(#,##0.00\);_(&quot;$&quot;* &quot;-&quot;??_);_(@_)"/>
    <numFmt numFmtId="167" formatCode="#,##0.0"/>
    <numFmt numFmtId="168" formatCode="&quot;€&quot;#,##0.00"/>
    <numFmt numFmtId="169" formatCode="_-[$€-2]\ * #,##0.00_-;\-[$€-2]\ * #,##0.00_-;_-[$€-2]\ * &quot;-&quot;??_-;_-@_-"/>
    <numFmt numFmtId="170" formatCode="_-[$€-1809]* #,##0.00_-;\-[$€-1809]* #,##0.00_-;_-[$€-1809]* &quot;-&quot;??_-;_-@_-"/>
    <numFmt numFmtId="171" formatCode="_(&quot;€&quot;* #,##0_);_(&quot;€&quot;* \(#,##0\);_(&quot;€&quot;* &quot;-&quot;??_);_(@_)"/>
    <numFmt numFmtId="172" formatCode="&quot;€&quot;#,##0"/>
  </numFmts>
  <fonts count="84"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0"/>
      <name val="Calibri"/>
      <family val="2"/>
      <scheme val="minor"/>
    </font>
    <font>
      <sz val="10"/>
      <name val="Arial"/>
      <family val="2"/>
    </font>
    <font>
      <sz val="8"/>
      <name val="Arial"/>
      <family val="2"/>
    </font>
    <font>
      <sz val="10"/>
      <color theme="0"/>
      <name val="Arial"/>
      <family val="2"/>
    </font>
    <font>
      <sz val="9"/>
      <name val="Arial"/>
      <family val="2"/>
    </font>
    <font>
      <b/>
      <sz val="10"/>
      <color theme="1"/>
      <name val="Arial"/>
      <family val="2"/>
    </font>
    <font>
      <b/>
      <sz val="10"/>
      <name val="Arial"/>
      <family val="2"/>
    </font>
    <font>
      <b/>
      <sz val="9"/>
      <color rgb="FFFA7D00"/>
      <name val="Calibri"/>
      <family val="2"/>
      <scheme val="minor"/>
    </font>
    <font>
      <sz val="7"/>
      <name val="Arial"/>
      <family val="2"/>
    </font>
    <font>
      <sz val="9"/>
      <color theme="0"/>
      <name val="Arial"/>
      <family val="2"/>
    </font>
    <font>
      <sz val="10"/>
      <color rgb="FFFF0000"/>
      <name val="Arial"/>
      <family val="2"/>
    </font>
    <font>
      <b/>
      <sz val="11"/>
      <name val="Arial"/>
      <family val="2"/>
    </font>
    <font>
      <b/>
      <sz val="9"/>
      <color theme="0"/>
      <name val="Arial"/>
      <family val="2"/>
    </font>
    <font>
      <b/>
      <sz val="9"/>
      <name val="Arial"/>
      <family val="2"/>
    </font>
    <font>
      <b/>
      <sz val="10"/>
      <color theme="0"/>
      <name val="Arial"/>
      <family val="2"/>
    </font>
    <font>
      <b/>
      <sz val="11"/>
      <color theme="0"/>
      <name val="Arial"/>
      <family val="2"/>
    </font>
    <font>
      <b/>
      <sz val="10"/>
      <color rgb="FFFFC000"/>
      <name val="Arial"/>
      <family val="2"/>
    </font>
    <font>
      <b/>
      <sz val="10"/>
      <color rgb="FF00B0F0"/>
      <name val="Arial"/>
      <family val="2"/>
    </font>
    <font>
      <b/>
      <sz val="10"/>
      <color rgb="FF00B050"/>
      <name val="Arial"/>
      <family val="2"/>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i/>
      <sz val="11"/>
      <name val="Calibri"/>
      <family val="2"/>
      <scheme val="minor"/>
    </font>
    <font>
      <b/>
      <sz val="16"/>
      <color theme="0"/>
      <name val="Calibri"/>
      <family val="2"/>
      <scheme val="minor"/>
    </font>
    <font>
      <sz val="11"/>
      <color theme="1"/>
      <name val="Calibri"/>
      <family val="2"/>
      <scheme val="minor"/>
    </font>
    <font>
      <sz val="12"/>
      <name val="Arial"/>
      <family val="2"/>
    </font>
    <font>
      <sz val="11"/>
      <color rgb="FF9C0006"/>
      <name val="Calibri"/>
      <family val="2"/>
      <scheme val="minor"/>
    </font>
    <font>
      <sz val="11"/>
      <color rgb="FF9C5700"/>
      <name val="Calibri"/>
      <family val="2"/>
      <scheme val="minor"/>
    </font>
    <font>
      <b/>
      <sz val="11"/>
      <color theme="1"/>
      <name val="Calibri"/>
      <family val="2"/>
      <scheme val="minor"/>
    </font>
    <font>
      <b/>
      <sz val="26"/>
      <color rgb="FF006100"/>
      <name val="Calibri"/>
      <family val="2"/>
      <scheme val="minor"/>
    </font>
    <font>
      <sz val="18"/>
      <name val="Arial"/>
      <family val="2"/>
    </font>
    <font>
      <sz val="10"/>
      <color theme="1"/>
      <name val="Arial"/>
      <family val="2"/>
    </font>
    <font>
      <sz val="12"/>
      <color theme="0"/>
      <name val="Arial"/>
      <family val="2"/>
    </font>
    <font>
      <i/>
      <sz val="12"/>
      <color theme="0"/>
      <name val="Arial"/>
      <family val="2"/>
    </font>
    <font>
      <i/>
      <sz val="12"/>
      <name val="Arial"/>
      <family val="2"/>
    </font>
    <font>
      <sz val="9"/>
      <color theme="1"/>
      <name val="Arial"/>
      <family val="2"/>
    </font>
    <font>
      <sz val="11"/>
      <color rgb="FFFA7D00"/>
      <name val="Calibri"/>
      <family val="2"/>
      <scheme val="minor"/>
    </font>
    <font>
      <i/>
      <sz val="10"/>
      <color rgb="FFFA7D00"/>
      <name val="Calibri"/>
      <family val="2"/>
      <scheme val="minor"/>
    </font>
    <font>
      <sz val="14"/>
      <color theme="1"/>
      <name val="Calibri"/>
      <family val="2"/>
      <scheme val="minor"/>
    </font>
    <font>
      <u/>
      <sz val="11"/>
      <color theme="10"/>
      <name val="Calibri"/>
      <family val="2"/>
      <scheme val="minor"/>
    </font>
    <font>
      <b/>
      <u/>
      <sz val="11"/>
      <color rgb="FF0000E1"/>
      <name val="Calibri"/>
      <family val="2"/>
      <scheme val="minor"/>
    </font>
    <font>
      <b/>
      <sz val="10"/>
      <color rgb="FF0000E1"/>
      <name val="Arial"/>
      <family val="2"/>
    </font>
    <font>
      <u/>
      <sz val="10"/>
      <name val="Arial"/>
      <family val="2"/>
    </font>
    <font>
      <b/>
      <sz val="10"/>
      <color rgb="FF000000"/>
      <name val="Arial"/>
      <family val="2"/>
    </font>
    <font>
      <sz val="10"/>
      <color rgb="FF000000"/>
      <name val="Arial"/>
      <family val="2"/>
    </font>
    <font>
      <b/>
      <sz val="10"/>
      <color rgb="FF0000FF"/>
      <name val="Arial"/>
      <family val="2"/>
    </font>
    <font>
      <b/>
      <u/>
      <sz val="11"/>
      <color rgb="FF0000FF"/>
      <name val="Calibri"/>
      <family val="2"/>
      <scheme val="minor"/>
    </font>
    <font>
      <b/>
      <sz val="14"/>
      <name val="Calibri"/>
      <family val="2"/>
      <scheme val="minor"/>
    </font>
    <font>
      <b/>
      <u/>
      <sz val="11"/>
      <name val="Arial"/>
      <family val="2"/>
    </font>
    <font>
      <b/>
      <i/>
      <sz val="10"/>
      <name val="Arial"/>
      <family val="2"/>
    </font>
    <font>
      <i/>
      <sz val="10"/>
      <name val="Arial"/>
      <family val="2"/>
    </font>
    <font>
      <b/>
      <sz val="9"/>
      <name val="Calibri"/>
      <family val="2"/>
      <scheme val="minor"/>
    </font>
    <font>
      <b/>
      <sz val="16"/>
      <name val="Calibri"/>
      <family val="2"/>
      <scheme val="minor"/>
    </font>
    <font>
      <b/>
      <i/>
      <sz val="9"/>
      <name val="Arial"/>
      <family val="2"/>
    </font>
    <font>
      <sz val="8"/>
      <name val="Calibri"/>
      <family val="2"/>
      <scheme val="minor"/>
    </font>
    <font>
      <b/>
      <sz val="20"/>
      <color theme="1"/>
      <name val="Calibri"/>
      <family val="2"/>
      <scheme val="minor"/>
    </font>
    <font>
      <b/>
      <sz val="14"/>
      <color theme="1"/>
      <name val="Calibri"/>
      <family val="2"/>
      <scheme val="minor"/>
    </font>
    <font>
      <b/>
      <sz val="12"/>
      <name val="Calibri"/>
      <family val="2"/>
      <scheme val="minor"/>
    </font>
    <font>
      <b/>
      <sz val="10"/>
      <name val="Calibri"/>
      <family val="2"/>
      <scheme val="minor"/>
    </font>
    <font>
      <b/>
      <sz val="12"/>
      <color theme="1"/>
      <name val="Calibri"/>
      <family val="2"/>
      <scheme val="minor"/>
    </font>
    <font>
      <sz val="12"/>
      <color theme="1"/>
      <name val="Calibri"/>
      <family val="2"/>
      <scheme val="minor"/>
    </font>
    <font>
      <b/>
      <u/>
      <sz val="12"/>
      <color rgb="FF0000E1"/>
      <name val="Calibri"/>
      <family val="2"/>
      <scheme val="minor"/>
    </font>
    <font>
      <b/>
      <sz val="12"/>
      <color rgb="FF0000E1"/>
      <name val="Calibri"/>
      <family val="2"/>
      <scheme val="minor"/>
    </font>
    <font>
      <sz val="12"/>
      <color rgb="FF0000E1"/>
      <name val="Calibri"/>
      <family val="2"/>
      <scheme val="minor"/>
    </font>
    <font>
      <sz val="10"/>
      <color rgb="FF0000E1"/>
      <name val="Calibri"/>
      <family val="2"/>
      <scheme val="minor"/>
    </font>
    <font>
      <b/>
      <u/>
      <sz val="12"/>
      <color theme="10"/>
      <name val="Calibri"/>
      <family val="2"/>
      <scheme val="minor"/>
    </font>
    <font>
      <sz val="10"/>
      <color rgb="FF0000E1"/>
      <name val="Arial"/>
      <family val="2"/>
    </font>
    <font>
      <sz val="11"/>
      <color rgb="FF0000E1"/>
      <name val="Calibri"/>
      <family val="2"/>
      <scheme val="minor"/>
    </font>
    <font>
      <b/>
      <sz val="11"/>
      <color theme="1"/>
      <name val="Arial"/>
      <family val="2"/>
    </font>
    <font>
      <b/>
      <sz val="8"/>
      <color theme="1"/>
      <name val="Arial"/>
      <family val="2"/>
    </font>
    <font>
      <b/>
      <sz val="12"/>
      <name val="Arial"/>
      <family val="2"/>
    </font>
    <font>
      <sz val="14"/>
      <name val="Arial"/>
      <family val="2"/>
    </font>
    <font>
      <sz val="11"/>
      <name val="Arial"/>
      <family val="2"/>
    </font>
    <font>
      <b/>
      <u/>
      <sz val="10"/>
      <color rgb="FF0000E1"/>
      <name val="Arial"/>
      <family val="2"/>
    </font>
    <font>
      <b/>
      <i/>
      <sz val="10"/>
      <color theme="1"/>
      <name val="Arial"/>
      <family val="2"/>
    </font>
    <font>
      <b/>
      <i/>
      <sz val="11"/>
      <color theme="1"/>
      <name val="Calibri"/>
      <family val="2"/>
      <scheme val="minor"/>
    </font>
    <font>
      <i/>
      <sz val="11"/>
      <color theme="1"/>
      <name val="Calibri"/>
      <family val="2"/>
      <scheme val="minor"/>
    </font>
    <font>
      <b/>
      <sz val="16"/>
      <color rgb="FF00B050"/>
      <name val="Arial"/>
      <family val="2"/>
    </font>
    <font>
      <b/>
      <u/>
      <sz val="16"/>
      <color rgb="FF00B050"/>
      <name val="Arial"/>
      <family val="2"/>
    </font>
    <font>
      <sz val="16"/>
      <color rgb="FF00B050"/>
      <name val="Calibri"/>
      <family val="2"/>
      <scheme val="minor"/>
    </font>
  </fonts>
  <fills count="19">
    <fill>
      <patternFill patternType="none"/>
    </fill>
    <fill>
      <patternFill patternType="gray125"/>
    </fill>
    <fill>
      <patternFill patternType="solid">
        <fgColor rgb="FFC6EFCE"/>
      </patternFill>
    </fill>
    <fill>
      <patternFill patternType="solid">
        <fgColor rgb="FFF2F2F2"/>
      </patternFill>
    </fill>
    <fill>
      <patternFill patternType="solid">
        <fgColor theme="4"/>
      </patternFill>
    </fill>
    <fill>
      <patternFill patternType="solid">
        <fgColor theme="3"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theme="5"/>
        <bgColor indexed="64"/>
      </patternFill>
    </fill>
    <fill>
      <patternFill patternType="solid">
        <fgColor theme="4" tint="0.79998168889431442"/>
        <bgColor indexed="65"/>
      </patternFill>
    </fill>
    <fill>
      <patternFill patternType="solid">
        <fgColor rgb="FFFFC7CE"/>
      </patternFill>
    </fill>
    <fill>
      <patternFill patternType="solid">
        <fgColor rgb="FFFFEB9C"/>
      </patternFill>
    </fill>
    <fill>
      <patternFill patternType="solid">
        <fgColor theme="8"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99FFCC"/>
        <bgColor indexed="64"/>
      </patternFill>
    </fill>
    <fill>
      <patternFill patternType="solid">
        <fgColor rgb="FF00DC75"/>
        <bgColor indexed="64"/>
      </patternFill>
    </fill>
    <fill>
      <patternFill patternType="solid">
        <fgColor theme="0" tint="-4.9989318521683403E-2"/>
        <bgColor indexed="64"/>
      </patternFill>
    </fill>
  </fills>
  <borders count="42">
    <border>
      <left/>
      <right/>
      <top/>
      <bottom/>
      <diagonal/>
    </border>
    <border>
      <left style="thin">
        <color rgb="FF7F7F7F"/>
      </left>
      <right style="thin">
        <color rgb="FF7F7F7F"/>
      </right>
      <top style="thin">
        <color rgb="FF7F7F7F"/>
      </top>
      <bottom style="thin">
        <color rgb="FF7F7F7F"/>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rgb="FF7F7F7F"/>
      </left>
      <right style="thin">
        <color auto="1"/>
      </right>
      <top style="thin">
        <color rgb="FF7F7F7F"/>
      </top>
      <bottom style="thin">
        <color rgb="FF7F7F7F"/>
      </bottom>
      <diagonal/>
    </border>
    <border>
      <left style="hair">
        <color auto="1"/>
      </left>
      <right/>
      <top style="hair">
        <color auto="1"/>
      </top>
      <bottom style="hair">
        <color auto="1"/>
      </bottom>
      <diagonal/>
    </border>
    <border>
      <left/>
      <right style="thin">
        <color auto="1"/>
      </right>
      <top/>
      <bottom style="thin">
        <color auto="1"/>
      </bottom>
      <diagonal/>
    </border>
    <border>
      <left/>
      <right/>
      <top style="hair">
        <color auto="1"/>
      </top>
      <bottom style="hair">
        <color auto="1"/>
      </bottom>
      <diagonal/>
    </border>
    <border>
      <left style="thin">
        <color rgb="FF7F7F7F"/>
      </left>
      <right style="thin">
        <color rgb="FF7F7F7F"/>
      </right>
      <top style="thin">
        <color rgb="FF7F7F7F"/>
      </top>
      <bottom style="thin">
        <color auto="1"/>
      </bottom>
      <diagonal/>
    </border>
    <border>
      <left style="thin">
        <color rgb="FF7F7F7F"/>
      </left>
      <right/>
      <top style="thin">
        <color rgb="FF7F7F7F"/>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right style="thin">
        <color rgb="FF7F7F7F"/>
      </right>
      <top style="thin">
        <color rgb="FF7F7F7F"/>
      </top>
      <bottom style="thin">
        <color auto="1"/>
      </bottom>
      <diagonal/>
    </border>
    <border>
      <left style="thin">
        <color rgb="FF7F7F7F"/>
      </left>
      <right style="thin">
        <color auto="1"/>
      </right>
      <top style="thin">
        <color rgb="FF7F7F7F"/>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style="thin">
        <color auto="1"/>
      </right>
      <top style="thin">
        <color auto="1"/>
      </top>
      <bottom style="thin">
        <color auto="1"/>
      </bottom>
      <diagonal/>
    </border>
    <border>
      <left style="thin">
        <color rgb="FF7F7F7F"/>
      </left>
      <right style="thin">
        <color auto="1"/>
      </right>
      <top style="thin">
        <color indexed="64"/>
      </top>
      <bottom style="thin">
        <color auto="1"/>
      </bottom>
      <diagonal/>
    </border>
    <border>
      <left style="hair">
        <color rgb="FF7F7F7F"/>
      </left>
      <right/>
      <top/>
      <bottom style="thin">
        <color rgb="FF7F7F7F"/>
      </bottom>
      <diagonal/>
    </border>
    <border>
      <left style="hair">
        <color rgb="FF7F7F7F"/>
      </left>
      <right/>
      <top/>
      <bottom style="hair">
        <color auto="1"/>
      </bottom>
      <diagonal/>
    </border>
    <border>
      <left style="thick">
        <color auto="1"/>
      </left>
      <right/>
      <top/>
      <bottom/>
      <diagonal/>
    </border>
    <border>
      <left/>
      <right style="medium">
        <color indexed="64"/>
      </right>
      <top style="medium">
        <color indexed="64"/>
      </top>
      <bottom style="medium">
        <color indexed="64"/>
      </bottom>
      <diagonal/>
    </border>
    <border>
      <left/>
      <right style="thin">
        <color rgb="FF7F7F7F"/>
      </right>
      <top style="medium">
        <color indexed="64"/>
      </top>
      <bottom style="thin">
        <color rgb="FF7F7F7F"/>
      </bottom>
      <diagonal/>
    </border>
    <border>
      <left/>
      <right style="hair">
        <color rgb="FF7F7F7F"/>
      </right>
      <top/>
      <bottom style="hair">
        <color auto="1"/>
      </bottom>
      <diagonal/>
    </border>
    <border>
      <left/>
      <right style="hair">
        <color rgb="FF7F7F7F"/>
      </right>
      <top/>
      <bottom style="thin">
        <color rgb="FF7F7F7F"/>
      </bottom>
      <diagonal/>
    </border>
    <border>
      <left/>
      <right style="thin">
        <color rgb="FF7F7F7F"/>
      </right>
      <top style="thin">
        <color rgb="FF7F7F7F"/>
      </top>
      <bottom style="thin">
        <color rgb="FF7F7F7F"/>
      </bottom>
      <diagonal/>
    </border>
    <border>
      <left/>
      <right/>
      <top style="thin">
        <color rgb="FF7F7F7F"/>
      </top>
      <bottom/>
      <diagonal/>
    </border>
    <border>
      <left style="medium">
        <color indexed="64"/>
      </left>
      <right style="medium">
        <color indexed="64"/>
      </right>
      <top style="medium">
        <color indexed="64"/>
      </top>
      <bottom style="medium">
        <color indexed="64"/>
      </bottom>
      <diagonal/>
    </border>
    <border>
      <left style="thin">
        <color indexed="64"/>
      </left>
      <right style="thin">
        <color auto="1"/>
      </right>
      <top style="thin">
        <color auto="1"/>
      </top>
      <bottom/>
      <diagonal/>
    </border>
    <border>
      <left style="thin">
        <color indexed="64"/>
      </left>
      <right style="thin">
        <color auto="1"/>
      </right>
      <top/>
      <bottom style="thin">
        <color indexed="64"/>
      </bottom>
      <diagonal/>
    </border>
    <border>
      <left style="thin">
        <color indexed="64"/>
      </left>
      <right style="thin">
        <color auto="1"/>
      </right>
      <top/>
      <bottom/>
      <diagonal/>
    </border>
    <border>
      <left style="thin">
        <color rgb="FF7F7F7F"/>
      </left>
      <right style="thin">
        <color rgb="FF7F7F7F"/>
      </right>
      <top style="thin">
        <color rgb="FF7F7F7F"/>
      </top>
      <bottom/>
      <diagonal/>
    </border>
    <border>
      <left style="hair">
        <color auto="1"/>
      </left>
      <right style="thin">
        <color indexed="64"/>
      </right>
      <top style="hair">
        <color auto="1"/>
      </top>
      <bottom style="hair">
        <color auto="1"/>
      </bottom>
      <diagonal/>
    </border>
  </borders>
  <cellStyleXfs count="18">
    <xf numFmtId="0" fontId="0"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2" fillId="3" borderId="1" applyNumberFormat="0" applyAlignment="0" applyProtection="0"/>
    <xf numFmtId="0" fontId="3" fillId="4" borderId="0" applyNumberFormat="0" applyBorder="0" applyAlignment="0" applyProtection="0"/>
    <xf numFmtId="43" fontId="4" fillId="0" borderId="0" applyFont="0" applyFill="0" applyBorder="0" applyAlignment="0" applyProtection="0"/>
    <xf numFmtId="0" fontId="1" fillId="2" borderId="0" applyNumberFormat="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1" fillId="2" borderId="0" applyNumberFormat="0" applyBorder="0" applyAlignment="0" applyProtection="0"/>
    <xf numFmtId="0" fontId="28" fillId="9" borderId="0" applyNumberFormat="0" applyBorder="0" applyAlignment="0" applyProtection="0"/>
    <xf numFmtId="0" fontId="30" fillId="10" borderId="0" applyNumberFormat="0" applyBorder="0" applyAlignment="0" applyProtection="0"/>
    <xf numFmtId="0" fontId="31" fillId="11" borderId="0" applyNumberFormat="0" applyBorder="0" applyAlignment="0" applyProtection="0"/>
    <xf numFmtId="9" fontId="28" fillId="0" borderId="0" applyFont="0" applyFill="0" applyBorder="0" applyAlignment="0" applyProtection="0"/>
    <xf numFmtId="0" fontId="2" fillId="3" borderId="1" applyNumberFormat="0" applyAlignment="0" applyProtection="0"/>
    <xf numFmtId="0" fontId="43" fillId="0" borderId="0" applyNumberFormat="0" applyFill="0" applyBorder="0" applyAlignment="0" applyProtection="0"/>
    <xf numFmtId="0" fontId="4" fillId="0" borderId="0"/>
  </cellStyleXfs>
  <cellXfs count="611">
    <xf numFmtId="0" fontId="0" fillId="0" borderId="0" xfId="0"/>
    <xf numFmtId="0" fontId="4" fillId="0" borderId="0" xfId="3" applyAlignment="1" applyProtection="1">
      <alignment vertical="center"/>
      <protection locked="0"/>
    </xf>
    <xf numFmtId="0" fontId="4" fillId="0" borderId="0" xfId="3" applyAlignment="1" applyProtection="1">
      <alignment vertical="center" wrapText="1"/>
      <protection locked="0"/>
    </xf>
    <xf numFmtId="0" fontId="4" fillId="0" borderId="0" xfId="1" applyNumberFormat="1" applyAlignment="1" applyProtection="1">
      <alignment horizontal="center" vertical="top" wrapText="1"/>
      <protection locked="0"/>
    </xf>
    <xf numFmtId="0" fontId="4" fillId="0" borderId="0" xfId="3" applyAlignment="1" applyProtection="1">
      <alignment vertical="top" wrapText="1"/>
      <protection locked="0"/>
    </xf>
    <xf numFmtId="0" fontId="4" fillId="0" borderId="0" xfId="3" applyAlignment="1" applyProtection="1">
      <alignment vertical="top"/>
      <protection locked="0"/>
    </xf>
    <xf numFmtId="0" fontId="4" fillId="0" borderId="0" xfId="3" applyProtection="1">
      <protection locked="0"/>
    </xf>
    <xf numFmtId="0" fontId="7" fillId="0" borderId="0" xfId="3" applyFont="1" applyAlignment="1" applyProtection="1">
      <alignment vertical="center"/>
      <protection locked="0"/>
    </xf>
    <xf numFmtId="165" fontId="1" fillId="2" borderId="12" xfId="7" applyNumberFormat="1" applyBorder="1" applyAlignment="1" applyProtection="1">
      <alignment vertical="center" wrapText="1"/>
      <protection locked="0"/>
    </xf>
    <xf numFmtId="0" fontId="1" fillId="2" borderId="0" xfId="7" applyAlignment="1" applyProtection="1">
      <alignment horizontal="center"/>
      <protection locked="0"/>
    </xf>
    <xf numFmtId="164" fontId="1" fillId="2" borderId="0" xfId="7" applyNumberFormat="1" applyAlignment="1" applyProtection="1">
      <alignment horizontal="center" vertical="center"/>
      <protection locked="0"/>
    </xf>
    <xf numFmtId="0" fontId="7" fillId="0" borderId="0" xfId="3" applyFont="1" applyAlignment="1" applyProtection="1">
      <alignment wrapText="1"/>
      <protection locked="0"/>
    </xf>
    <xf numFmtId="0" fontId="9" fillId="0" borderId="0" xfId="3" applyFont="1" applyProtection="1">
      <protection locked="0"/>
    </xf>
    <xf numFmtId="0" fontId="7" fillId="0" borderId="0" xfId="3" applyFont="1" applyAlignment="1" applyProtection="1">
      <alignment horizontal="center" wrapText="1"/>
      <protection locked="0"/>
    </xf>
    <xf numFmtId="0" fontId="7" fillId="0" borderId="0" xfId="3" applyFont="1" applyAlignment="1" applyProtection="1">
      <alignment horizontal="center"/>
      <protection locked="0"/>
    </xf>
    <xf numFmtId="0" fontId="18" fillId="0" borderId="0" xfId="3" applyFont="1" applyAlignment="1" applyProtection="1">
      <alignment vertical="center" wrapText="1"/>
      <protection locked="0"/>
    </xf>
    <xf numFmtId="0" fontId="4" fillId="6" borderId="0" xfId="3" applyFill="1" applyAlignment="1" applyProtection="1">
      <alignment vertical="center"/>
      <protection locked="0"/>
    </xf>
    <xf numFmtId="0" fontId="4" fillId="6" borderId="0" xfId="3" applyFill="1" applyAlignment="1" applyProtection="1">
      <alignment vertical="center" wrapText="1"/>
      <protection locked="0"/>
    </xf>
    <xf numFmtId="0" fontId="4" fillId="6" borderId="0" xfId="3" applyFill="1" applyProtection="1">
      <protection locked="0"/>
    </xf>
    <xf numFmtId="0" fontId="7" fillId="6" borderId="0" xfId="3" applyFont="1" applyFill="1" applyAlignment="1" applyProtection="1">
      <alignment vertical="center"/>
      <protection locked="0"/>
    </xf>
    <xf numFmtId="164" fontId="4" fillId="6" borderId="0" xfId="3" applyNumberFormat="1" applyFill="1" applyProtection="1">
      <protection locked="0"/>
    </xf>
    <xf numFmtId="0" fontId="9" fillId="6" borderId="0" xfId="3" applyFont="1" applyFill="1" applyProtection="1">
      <protection locked="0"/>
    </xf>
    <xf numFmtId="0" fontId="7" fillId="6" borderId="0" xfId="3" applyFont="1" applyFill="1" applyAlignment="1" applyProtection="1">
      <alignment wrapText="1"/>
      <protection locked="0"/>
    </xf>
    <xf numFmtId="0" fontId="4" fillId="6" borderId="0" xfId="3" applyFill="1" applyBorder="1" applyAlignment="1" applyProtection="1">
      <alignment vertical="center"/>
      <protection locked="0"/>
    </xf>
    <xf numFmtId="0" fontId="4" fillId="6" borderId="0" xfId="3" applyFill="1" applyAlignment="1" applyProtection="1">
      <alignment horizontal="center" vertical="center"/>
      <protection locked="0"/>
    </xf>
    <xf numFmtId="0" fontId="4" fillId="6" borderId="0" xfId="3" applyFill="1" applyAlignment="1" applyProtection="1">
      <alignment horizontal="center" vertical="center" wrapText="1"/>
      <protection locked="0"/>
    </xf>
    <xf numFmtId="0" fontId="4" fillId="6" borderId="0" xfId="3" applyFill="1" applyAlignment="1" applyProtection="1">
      <alignment horizontal="center"/>
      <protection locked="0"/>
    </xf>
    <xf numFmtId="0" fontId="7" fillId="6" borderId="0" xfId="3" applyFont="1" applyFill="1" applyAlignment="1" applyProtection="1">
      <alignment horizontal="center" vertical="center"/>
      <protection locked="0"/>
    </xf>
    <xf numFmtId="0" fontId="9" fillId="6" borderId="0" xfId="3" applyFont="1" applyFill="1" applyAlignment="1" applyProtection="1">
      <alignment horizontal="center"/>
      <protection locked="0"/>
    </xf>
    <xf numFmtId="0" fontId="7" fillId="6" borderId="0" xfId="3" applyFont="1" applyFill="1" applyAlignment="1" applyProtection="1">
      <alignment horizontal="center" wrapText="1"/>
      <protection locked="0"/>
    </xf>
    <xf numFmtId="0" fontId="19" fillId="0" borderId="0" xfId="3" applyFont="1" applyAlignment="1" applyProtection="1">
      <alignment vertical="center" wrapText="1"/>
      <protection locked="0"/>
    </xf>
    <xf numFmtId="0" fontId="20" fillId="0" borderId="0" xfId="3" applyFont="1" applyAlignment="1" applyProtection="1">
      <alignment vertical="center" wrapText="1"/>
      <protection locked="0"/>
    </xf>
    <xf numFmtId="0" fontId="21" fillId="0" borderId="0" xfId="3" applyFont="1" applyAlignment="1" applyProtection="1">
      <alignment vertical="center" wrapText="1"/>
      <protection locked="0"/>
    </xf>
    <xf numFmtId="0" fontId="22" fillId="7" borderId="21" xfId="0" applyFont="1" applyFill="1" applyBorder="1"/>
    <xf numFmtId="0" fontId="3" fillId="7" borderId="21" xfId="0" applyFont="1" applyFill="1" applyBorder="1"/>
    <xf numFmtId="0" fontId="23" fillId="0" borderId="0" xfId="0" applyFont="1"/>
    <xf numFmtId="0" fontId="24" fillId="0" borderId="4" xfId="0" applyFont="1" applyBorder="1"/>
    <xf numFmtId="0" fontId="22" fillId="7" borderId="0" xfId="0" applyFont="1" applyFill="1"/>
    <xf numFmtId="0" fontId="3" fillId="7" borderId="0" xfId="0" applyFont="1" applyFill="1"/>
    <xf numFmtId="0" fontId="23" fillId="0" borderId="3" xfId="0" applyFont="1" applyBorder="1"/>
    <xf numFmtId="0" fontId="23" fillId="0" borderId="4" xfId="0" applyFont="1" applyBorder="1"/>
    <xf numFmtId="0" fontId="23" fillId="0" borderId="6" xfId="0" applyFont="1" applyBorder="1"/>
    <xf numFmtId="0" fontId="23" fillId="0" borderId="24" xfId="0" applyFont="1" applyBorder="1"/>
    <xf numFmtId="0" fontId="23" fillId="0" borderId="21" xfId="0" applyFont="1" applyBorder="1"/>
    <xf numFmtId="0" fontId="23" fillId="0" borderId="5" xfId="0" applyFont="1" applyBorder="1"/>
    <xf numFmtId="0" fontId="24" fillId="0" borderId="24" xfId="0" applyFont="1" applyBorder="1"/>
    <xf numFmtId="0" fontId="24" fillId="0" borderId="21" xfId="0" applyFont="1" applyBorder="1"/>
    <xf numFmtId="168" fontId="23" fillId="0" borderId="3" xfId="0" applyNumberFormat="1" applyFont="1" applyBorder="1"/>
    <xf numFmtId="0" fontId="23" fillId="0" borderId="13" xfId="0" applyFont="1" applyBorder="1"/>
    <xf numFmtId="0" fontId="26" fillId="0" borderId="0" xfId="0" applyFont="1"/>
    <xf numFmtId="0" fontId="23" fillId="0" borderId="17" xfId="0" applyFont="1" applyBorder="1"/>
    <xf numFmtId="0" fontId="22" fillId="7" borderId="17" xfId="0" applyFont="1" applyFill="1" applyBorder="1"/>
    <xf numFmtId="0" fontId="22" fillId="7" borderId="17" xfId="0" applyFont="1" applyFill="1" applyBorder="1" applyAlignment="1">
      <alignment wrapText="1"/>
    </xf>
    <xf numFmtId="0" fontId="13" fillId="0" borderId="0" xfId="3" applyFont="1" applyAlignment="1" applyProtection="1">
      <alignment vertical="center" wrapText="1"/>
      <protection locked="0"/>
    </xf>
    <xf numFmtId="44" fontId="23" fillId="0" borderId="17" xfId="2" applyFont="1" applyBorder="1"/>
    <xf numFmtId="0" fontId="22" fillId="7" borderId="0" xfId="0" applyFont="1" applyFill="1" applyAlignment="1">
      <alignment horizontal="center"/>
    </xf>
    <xf numFmtId="44" fontId="24" fillId="0" borderId="0" xfId="2" applyFont="1"/>
    <xf numFmtId="44" fontId="24" fillId="0" borderId="5" xfId="2" applyFont="1" applyBorder="1"/>
    <xf numFmtId="44" fontId="24" fillId="0" borderId="13" xfId="2" applyFont="1" applyBorder="1"/>
    <xf numFmtId="44" fontId="23" fillId="0" borderId="7" xfId="2" applyFont="1" applyBorder="1"/>
    <xf numFmtId="44" fontId="23" fillId="0" borderId="13" xfId="2" applyFont="1" applyBorder="1"/>
    <xf numFmtId="170" fontId="23" fillId="0" borderId="17" xfId="0" applyNumberFormat="1" applyFont="1" applyBorder="1"/>
    <xf numFmtId="0" fontId="16" fillId="6" borderId="0" xfId="3" applyFont="1" applyFill="1" applyAlignment="1" applyProtection="1">
      <alignment horizontal="center" vertical="center"/>
      <protection locked="0"/>
    </xf>
    <xf numFmtId="0" fontId="16" fillId="6" borderId="0" xfId="3" applyFont="1" applyFill="1" applyAlignment="1" applyProtection="1">
      <alignment vertical="center"/>
      <protection locked="0"/>
    </xf>
    <xf numFmtId="0" fontId="18" fillId="0" borderId="0" xfId="3" applyFont="1" applyAlignment="1" applyProtection="1">
      <alignment vertical="center"/>
      <protection locked="0"/>
    </xf>
    <xf numFmtId="0" fontId="4" fillId="0" borderId="0" xfId="3" applyFont="1" applyProtection="1">
      <protection locked="0"/>
    </xf>
    <xf numFmtId="0" fontId="4" fillId="0" borderId="0" xfId="3" applyFont="1" applyAlignment="1" applyProtection="1">
      <alignment vertical="center" wrapText="1"/>
      <protection locked="0"/>
    </xf>
    <xf numFmtId="0" fontId="1" fillId="2" borderId="0" xfId="10" applyAlignment="1" applyProtection="1">
      <alignment horizontal="center"/>
      <protection locked="0"/>
    </xf>
    <xf numFmtId="43" fontId="4" fillId="6" borderId="0" xfId="3" applyNumberFormat="1" applyFill="1" applyAlignment="1" applyProtection="1">
      <alignment horizontal="center" vertical="center"/>
      <protection locked="0"/>
    </xf>
    <xf numFmtId="0" fontId="23" fillId="6" borderId="0" xfId="0" applyFont="1" applyFill="1"/>
    <xf numFmtId="0" fontId="4" fillId="0" borderId="0" xfId="3" applyAlignment="1" applyProtection="1">
      <protection locked="0"/>
    </xf>
    <xf numFmtId="0" fontId="4" fillId="0" borderId="0" xfId="3" applyAlignment="1" applyProtection="1">
      <alignment horizontal="center" vertical="center" wrapText="1"/>
      <protection locked="0"/>
    </xf>
    <xf numFmtId="0" fontId="23" fillId="0" borderId="0" xfId="0" applyFont="1" applyAlignment="1">
      <alignment vertical="center" wrapText="1"/>
    </xf>
    <xf numFmtId="0" fontId="22" fillId="7" borderId="21" xfId="0" applyFont="1" applyFill="1" applyBorder="1" applyAlignment="1">
      <alignment horizontal="center" vertical="center" wrapText="1"/>
    </xf>
    <xf numFmtId="0" fontId="7" fillId="0" borderId="2" xfId="3" applyFont="1" applyBorder="1" applyAlignment="1" applyProtection="1">
      <alignment horizontal="left" vertical="center" wrapText="1"/>
      <protection locked="0"/>
    </xf>
    <xf numFmtId="0" fontId="0" fillId="0" borderId="0" xfId="0"/>
    <xf numFmtId="0" fontId="4" fillId="0" borderId="0" xfId="3" applyBorder="1" applyProtection="1">
      <protection locked="0"/>
    </xf>
    <xf numFmtId="0" fontId="0" fillId="0" borderId="0" xfId="0" applyBorder="1" applyAlignment="1">
      <alignment horizontal="left"/>
    </xf>
    <xf numFmtId="0" fontId="0" fillId="0" borderId="0" xfId="0" applyBorder="1"/>
    <xf numFmtId="14" fontId="0" fillId="0" borderId="0" xfId="0" applyNumberFormat="1" applyBorder="1" applyAlignment="1">
      <alignment horizontal="left"/>
    </xf>
    <xf numFmtId="0" fontId="0" fillId="0" borderId="0" xfId="0" applyBorder="1" applyAlignment="1">
      <alignment horizontal="right" indent="1"/>
    </xf>
    <xf numFmtId="0" fontId="0" fillId="0" borderId="4" xfId="0" applyBorder="1"/>
    <xf numFmtId="0" fontId="0" fillId="0" borderId="0" xfId="0" applyAlignment="1">
      <alignment horizontal="left" indent="1"/>
    </xf>
    <xf numFmtId="0" fontId="0" fillId="0" borderId="0" xfId="0" applyAlignment="1">
      <alignment horizontal="left"/>
    </xf>
    <xf numFmtId="44" fontId="24" fillId="6" borderId="0" xfId="2" applyFont="1" applyFill="1" applyBorder="1" applyAlignment="1">
      <alignment horizontal="center" vertical="center"/>
    </xf>
    <xf numFmtId="0" fontId="0" fillId="0" borderId="0" xfId="0" applyAlignment="1">
      <alignment vertical="center"/>
    </xf>
    <xf numFmtId="0" fontId="32" fillId="0" borderId="0" xfId="0" applyFont="1" applyAlignment="1">
      <alignment horizontal="left" vertical="center"/>
    </xf>
    <xf numFmtId="0" fontId="0" fillId="0" borderId="0" xfId="0" applyAlignment="1">
      <alignment horizontal="right" vertical="center"/>
    </xf>
    <xf numFmtId="0" fontId="0" fillId="0" borderId="17" xfId="0" applyBorder="1" applyAlignment="1" applyProtection="1">
      <alignment horizontal="center"/>
      <protection locked="0"/>
    </xf>
    <xf numFmtId="14" fontId="0" fillId="0" borderId="17" xfId="0" applyNumberFormat="1" applyBorder="1" applyAlignment="1" applyProtection="1">
      <alignment horizontal="center"/>
      <protection locked="0"/>
    </xf>
    <xf numFmtId="0" fontId="4" fillId="6" borderId="0" xfId="3" applyFill="1" applyBorder="1" applyAlignment="1" applyProtection="1">
      <alignment horizontal="center" vertical="center" wrapText="1"/>
      <protection locked="0"/>
    </xf>
    <xf numFmtId="0" fontId="4" fillId="6" borderId="0" xfId="3" applyFill="1" applyBorder="1" applyAlignment="1" applyProtection="1">
      <alignment vertical="center" wrapText="1"/>
      <protection locked="0"/>
    </xf>
    <xf numFmtId="0" fontId="29" fillId="6" borderId="0" xfId="3" applyFont="1" applyFill="1" applyAlignment="1" applyProtection="1">
      <alignment horizontal="center"/>
      <protection locked="0"/>
    </xf>
    <xf numFmtId="0" fontId="29" fillId="6" borderId="0" xfId="3" applyFont="1" applyFill="1" applyProtection="1">
      <protection locked="0"/>
    </xf>
    <xf numFmtId="0" fontId="29" fillId="0" borderId="0" xfId="3" applyFont="1" applyProtection="1">
      <protection locked="0"/>
    </xf>
    <xf numFmtId="0" fontId="29" fillId="0" borderId="0" xfId="3" applyFont="1" applyAlignment="1" applyProtection="1">
      <alignment wrapText="1"/>
      <protection locked="0"/>
    </xf>
    <xf numFmtId="9" fontId="29" fillId="0" borderId="0" xfId="4" applyNumberFormat="1" applyFont="1" applyFill="1" applyBorder="1" applyAlignment="1" applyProtection="1">
      <alignment horizontal="left" vertical="center"/>
      <protection locked="0"/>
    </xf>
    <xf numFmtId="3" fontId="29" fillId="0" borderId="0" xfId="4" applyNumberFormat="1" applyFont="1" applyFill="1" applyBorder="1" applyAlignment="1" applyProtection="1">
      <alignment horizontal="left" vertical="center"/>
      <protection locked="0"/>
    </xf>
    <xf numFmtId="0" fontId="38" fillId="0" borderId="0" xfId="3" applyFont="1" applyProtection="1">
      <protection locked="0"/>
    </xf>
    <xf numFmtId="0" fontId="38" fillId="0" borderId="0" xfId="3" applyFont="1" applyAlignment="1" applyProtection="1">
      <alignment wrapText="1"/>
      <protection locked="0"/>
    </xf>
    <xf numFmtId="9" fontId="38" fillId="0" borderId="0" xfId="4" applyNumberFormat="1" applyFont="1" applyFill="1" applyBorder="1" applyAlignment="1" applyProtection="1">
      <alignment horizontal="left" vertical="center"/>
      <protection locked="0"/>
    </xf>
    <xf numFmtId="3" fontId="38" fillId="0" borderId="0" xfId="4" applyNumberFormat="1" applyFont="1" applyFill="1" applyBorder="1" applyAlignment="1" applyProtection="1">
      <alignment horizontal="left" vertical="center"/>
      <protection locked="0"/>
    </xf>
    <xf numFmtId="0" fontId="29" fillId="0" borderId="0" xfId="3" applyFont="1" applyAlignment="1" applyProtection="1">
      <alignment horizontal="center" wrapText="1"/>
      <protection locked="0"/>
    </xf>
    <xf numFmtId="0" fontId="9" fillId="0" borderId="0" xfId="3" applyFont="1" applyAlignment="1" applyProtection="1">
      <protection locked="0"/>
    </xf>
    <xf numFmtId="0" fontId="0" fillId="0" borderId="0" xfId="0"/>
    <xf numFmtId="0" fontId="39" fillId="6" borderId="2" xfId="6" applyNumberFormat="1" applyFont="1" applyFill="1" applyBorder="1" applyAlignment="1" applyProtection="1">
      <alignment horizontal="center" vertical="center" wrapText="1"/>
      <protection locked="0"/>
    </xf>
    <xf numFmtId="0" fontId="1" fillId="2" borderId="28" xfId="7" applyBorder="1" applyAlignment="1" applyProtection="1">
      <alignment horizontal="center" vertical="center" wrapText="1"/>
      <protection locked="0"/>
    </xf>
    <xf numFmtId="0" fontId="1" fillId="2" borderId="28" xfId="7" applyBorder="1" applyAlignment="1" applyProtection="1">
      <alignment horizontal="left" vertical="center" wrapText="1"/>
      <protection locked="0"/>
    </xf>
    <xf numFmtId="0" fontId="7" fillId="0" borderId="2" xfId="3" applyFont="1" applyBorder="1" applyAlignment="1" applyProtection="1">
      <alignment horizontal="center" vertical="center" wrapText="1"/>
      <protection locked="0"/>
    </xf>
    <xf numFmtId="0" fontId="0" fillId="0" borderId="0" xfId="0" applyFill="1" applyBorder="1" applyAlignment="1">
      <alignment horizontal="left" indent="1"/>
    </xf>
    <xf numFmtId="0" fontId="4" fillId="0" borderId="0" xfId="3" applyAlignment="1" applyProtection="1">
      <alignment horizontal="left" vertical="center" wrapText="1"/>
      <protection locked="0"/>
    </xf>
    <xf numFmtId="0" fontId="4" fillId="0" borderId="0" xfId="3" applyAlignment="1" applyProtection="1">
      <alignment horizontal="left" wrapText="1"/>
      <protection locked="0"/>
    </xf>
    <xf numFmtId="0" fontId="4" fillId="0" borderId="0" xfId="3" applyBorder="1" applyAlignment="1" applyProtection="1">
      <alignment horizontal="left" wrapText="1"/>
      <protection locked="0"/>
    </xf>
    <xf numFmtId="0" fontId="9" fillId="0" borderId="0" xfId="3" applyFont="1" applyAlignment="1" applyProtection="1">
      <alignment horizontal="left" wrapText="1"/>
      <protection locked="0"/>
    </xf>
    <xf numFmtId="0" fontId="29" fillId="0" borderId="0" xfId="3" applyFont="1" applyAlignment="1" applyProtection="1">
      <alignment horizontal="left" wrapText="1"/>
      <protection locked="0"/>
    </xf>
    <xf numFmtId="0" fontId="4" fillId="0" borderId="0" xfId="3" applyFont="1" applyAlignment="1" applyProtection="1">
      <alignment horizontal="left" wrapText="1"/>
      <protection locked="0"/>
    </xf>
    <xf numFmtId="0" fontId="32" fillId="0" borderId="0" xfId="0" applyFont="1" applyBorder="1" applyAlignment="1">
      <alignment horizontal="left"/>
    </xf>
    <xf numFmtId="164" fontId="1" fillId="2" borderId="0" xfId="2" applyNumberFormat="1" applyFont="1" applyFill="1" applyBorder="1" applyAlignment="1" applyProtection="1">
      <alignment horizontal="center"/>
      <protection locked="0"/>
    </xf>
    <xf numFmtId="0" fontId="1" fillId="2" borderId="0" xfId="2" applyNumberFormat="1" applyFont="1" applyFill="1" applyBorder="1" applyAlignment="1" applyProtection="1">
      <alignment horizontal="center" vertical="center"/>
      <protection locked="0"/>
    </xf>
    <xf numFmtId="164" fontId="4" fillId="6" borderId="0" xfId="3" applyNumberFormat="1" applyFill="1" applyAlignment="1" applyProtection="1">
      <alignment horizontal="center"/>
      <protection locked="0"/>
    </xf>
    <xf numFmtId="164" fontId="1" fillId="2" borderId="32" xfId="10" applyNumberFormat="1" applyBorder="1" applyAlignment="1" applyProtection="1">
      <alignment horizontal="center" vertical="center" wrapText="1"/>
      <protection locked="0"/>
    </xf>
    <xf numFmtId="164" fontId="2" fillId="3" borderId="1" xfId="15" applyNumberFormat="1" applyAlignment="1" applyProtection="1">
      <alignment vertical="center" wrapText="1"/>
      <protection locked="0"/>
    </xf>
    <xf numFmtId="164" fontId="1" fillId="2" borderId="2" xfId="10" applyNumberFormat="1" applyBorder="1" applyAlignment="1" applyProtection="1">
      <alignment horizontal="center" vertical="center"/>
      <protection locked="0"/>
    </xf>
    <xf numFmtId="164" fontId="1" fillId="2" borderId="12" xfId="2" applyNumberFormat="1" applyFont="1" applyFill="1" applyBorder="1" applyAlignment="1" applyProtection="1">
      <alignment vertical="center" wrapText="1"/>
      <protection locked="0"/>
    </xf>
    <xf numFmtId="164" fontId="2" fillId="3" borderId="1" xfId="15" applyNumberFormat="1" applyAlignment="1" applyProtection="1">
      <alignment horizontal="center" vertical="center"/>
      <protection locked="0"/>
    </xf>
    <xf numFmtId="164" fontId="4" fillId="6" borderId="0" xfId="3" applyNumberFormat="1" applyFill="1" applyAlignment="1" applyProtection="1">
      <alignment vertical="center" wrapText="1"/>
      <protection locked="0"/>
    </xf>
    <xf numFmtId="164" fontId="4" fillId="6" borderId="0" xfId="3" applyNumberFormat="1" applyFill="1" applyAlignment="1" applyProtection="1">
      <alignment horizontal="center" vertical="center" wrapText="1"/>
      <protection locked="0"/>
    </xf>
    <xf numFmtId="0" fontId="4" fillId="0" borderId="0" xfId="3" applyAlignment="1" applyProtection="1">
      <alignment horizontal="center" vertical="center"/>
      <protection locked="0"/>
    </xf>
    <xf numFmtId="0" fontId="5" fillId="0" borderId="0" xfId="3" quotePrefix="1" applyFont="1" applyAlignment="1" applyProtection="1">
      <alignment vertical="top"/>
      <protection locked="0"/>
    </xf>
    <xf numFmtId="0" fontId="6" fillId="0" borderId="0" xfId="3" applyFont="1" applyAlignment="1" applyProtection="1">
      <alignment vertical="center"/>
      <protection locked="0"/>
    </xf>
    <xf numFmtId="0" fontId="4" fillId="0" borderId="0" xfId="3" applyBorder="1" applyAlignment="1" applyProtection="1">
      <alignment horizontal="center" vertical="center" wrapText="1"/>
      <protection locked="0"/>
    </xf>
    <xf numFmtId="0" fontId="4" fillId="0" borderId="0" xfId="3" applyBorder="1" applyAlignment="1" applyProtection="1">
      <alignment vertical="center" wrapText="1"/>
      <protection locked="0"/>
    </xf>
    <xf numFmtId="0" fontId="4" fillId="0" borderId="0" xfId="3" applyFill="1" applyBorder="1" applyAlignment="1" applyProtection="1">
      <alignment vertical="center" wrapText="1"/>
      <protection locked="0"/>
    </xf>
    <xf numFmtId="0" fontId="6" fillId="0" borderId="0" xfId="3" applyFont="1" applyBorder="1" applyAlignment="1" applyProtection="1">
      <alignment horizontal="center" vertical="center" wrapText="1"/>
      <protection locked="0"/>
    </xf>
    <xf numFmtId="0" fontId="9" fillId="0" borderId="0" xfId="3" applyFont="1" applyBorder="1" applyAlignment="1" applyProtection="1">
      <alignment horizontal="center" vertical="center" wrapText="1"/>
      <protection locked="0"/>
    </xf>
    <xf numFmtId="164" fontId="0" fillId="0" borderId="0" xfId="2" applyNumberFormat="1" applyFont="1" applyAlignment="1" applyProtection="1">
      <alignment horizontal="center" vertical="center" wrapText="1"/>
      <protection locked="0"/>
    </xf>
    <xf numFmtId="0" fontId="4" fillId="0" borderId="7" xfId="3" applyBorder="1" applyAlignment="1" applyProtection="1">
      <alignment horizontal="center" vertical="center" wrapText="1"/>
      <protection locked="0"/>
    </xf>
    <xf numFmtId="0" fontId="4" fillId="12" borderId="0" xfId="3" applyFill="1" applyBorder="1" applyAlignment="1" applyProtection="1">
      <alignment horizontal="center" vertical="center" wrapText="1"/>
      <protection locked="0"/>
    </xf>
    <xf numFmtId="0" fontId="4" fillId="0" borderId="0" xfId="3" applyFill="1" applyBorder="1" applyAlignment="1" applyProtection="1">
      <alignment horizontal="center" vertical="center" wrapText="1"/>
      <protection locked="0"/>
    </xf>
    <xf numFmtId="0" fontId="0" fillId="0" borderId="0" xfId="0" applyProtection="1">
      <protection locked="0"/>
    </xf>
    <xf numFmtId="0" fontId="6" fillId="0" borderId="0" xfId="3" applyFont="1" applyBorder="1" applyAlignment="1" applyProtection="1">
      <alignment vertical="center"/>
      <protection locked="0"/>
    </xf>
    <xf numFmtId="0" fontId="35" fillId="6" borderId="0" xfId="6" applyNumberFormat="1" applyFont="1" applyFill="1" applyAlignment="1" applyProtection="1">
      <alignment horizontal="center" vertical="center" wrapText="1"/>
      <protection locked="0"/>
    </xf>
    <xf numFmtId="0" fontId="4" fillId="0" borderId="0" xfId="3" applyFont="1" applyAlignment="1" applyProtection="1">
      <alignment horizontal="center" vertical="center" wrapText="1"/>
      <protection locked="0"/>
    </xf>
    <xf numFmtId="0" fontId="4" fillId="0" borderId="7" xfId="3" applyBorder="1" applyAlignment="1" applyProtection="1">
      <alignment vertical="center" wrapText="1"/>
      <protection locked="0"/>
    </xf>
    <xf numFmtId="0" fontId="4" fillId="12" borderId="0" xfId="3" applyFill="1" applyBorder="1" applyAlignment="1" applyProtection="1">
      <alignment vertical="center" wrapText="1"/>
      <protection locked="0"/>
    </xf>
    <xf numFmtId="0" fontId="0" fillId="0" borderId="0" xfId="0" applyBorder="1" applyProtection="1">
      <protection locked="0"/>
    </xf>
    <xf numFmtId="0" fontId="0" fillId="0" borderId="0" xfId="0" applyAlignment="1" applyProtection="1">
      <alignment wrapText="1"/>
      <protection locked="0"/>
    </xf>
    <xf numFmtId="0" fontId="4" fillId="0" borderId="0" xfId="3" applyFont="1" applyBorder="1" applyAlignment="1" applyProtection="1">
      <alignment vertical="center" wrapText="1"/>
      <protection locked="0"/>
    </xf>
    <xf numFmtId="0" fontId="0" fillId="0" borderId="2" xfId="0" applyFont="1" applyFill="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4" fillId="0" borderId="0" xfId="3" applyFont="1" applyBorder="1" applyAlignment="1" applyProtection="1">
      <alignment horizontal="center" vertical="center" wrapText="1"/>
      <protection locked="0"/>
    </xf>
    <xf numFmtId="0" fontId="6" fillId="0" borderId="0" xfId="3" applyFont="1" applyAlignment="1" applyProtection="1">
      <alignment vertical="top"/>
      <protection locked="0"/>
    </xf>
    <xf numFmtId="0" fontId="4" fillId="0" borderId="0" xfId="3" applyAlignment="1" applyProtection="1">
      <alignment horizontal="center" vertical="top"/>
      <protection locked="0"/>
    </xf>
    <xf numFmtId="0" fontId="4" fillId="0" borderId="0" xfId="3" applyAlignment="1" applyProtection="1">
      <alignment horizontal="right" vertical="top"/>
      <protection locked="0"/>
    </xf>
    <xf numFmtId="0" fontId="4" fillId="0" borderId="0" xfId="3" applyAlignment="1" applyProtection="1">
      <alignment horizontal="left" vertical="top" wrapText="1"/>
      <protection locked="0"/>
    </xf>
    <xf numFmtId="0" fontId="4" fillId="0" borderId="0" xfId="3" applyAlignment="1" applyProtection="1">
      <alignment horizontal="center" vertical="top" wrapText="1"/>
      <protection locked="0"/>
    </xf>
    <xf numFmtId="0" fontId="4" fillId="0" borderId="0" xfId="3" applyBorder="1" applyAlignment="1" applyProtection="1">
      <alignment horizontal="center" vertical="top" wrapText="1"/>
      <protection locked="0"/>
    </xf>
    <xf numFmtId="0" fontId="4" fillId="0" borderId="0" xfId="3" applyBorder="1" applyAlignment="1" applyProtection="1">
      <alignment vertical="top" wrapText="1"/>
      <protection locked="0"/>
    </xf>
    <xf numFmtId="0" fontId="4" fillId="12" borderId="0" xfId="3" applyFill="1" applyBorder="1" applyAlignment="1" applyProtection="1">
      <alignment vertical="top" wrapText="1"/>
      <protection locked="0"/>
    </xf>
    <xf numFmtId="0" fontId="4" fillId="0" borderId="0" xfId="3" applyFill="1" applyBorder="1" applyAlignment="1" applyProtection="1">
      <alignment vertical="top" wrapText="1"/>
      <protection locked="0"/>
    </xf>
    <xf numFmtId="0" fontId="18" fillId="5" borderId="5" xfId="3" applyFont="1" applyFill="1" applyBorder="1" applyAlignment="1" applyProtection="1">
      <alignment horizontal="center" vertical="center" wrapText="1"/>
      <protection locked="0"/>
    </xf>
    <xf numFmtId="0" fontId="18" fillId="12" borderId="0" xfId="3" applyFont="1" applyFill="1" applyBorder="1" applyAlignment="1" applyProtection="1">
      <alignment vertical="center" wrapText="1"/>
      <protection locked="0"/>
    </xf>
    <xf numFmtId="0" fontId="18" fillId="0" borderId="0" xfId="3" applyFont="1" applyFill="1" applyBorder="1" applyAlignment="1" applyProtection="1">
      <alignment vertical="center" wrapText="1"/>
      <protection locked="0"/>
    </xf>
    <xf numFmtId="0" fontId="0" fillId="0" borderId="0" xfId="0" quotePrefix="1" applyAlignment="1" applyProtection="1">
      <protection locked="0"/>
    </xf>
    <xf numFmtId="0" fontId="0" fillId="0" borderId="0" xfId="0" applyBorder="1" applyAlignment="1" applyProtection="1">
      <alignment wrapText="1"/>
      <protection locked="0"/>
    </xf>
    <xf numFmtId="0" fontId="4" fillId="0" borderId="0" xfId="3" applyAlignment="1" applyProtection="1">
      <alignment horizontal="center"/>
      <protection locked="0"/>
    </xf>
    <xf numFmtId="0" fontId="4" fillId="0" borderId="7" xfId="3" applyBorder="1" applyProtection="1">
      <protection locked="0"/>
    </xf>
    <xf numFmtId="44" fontId="2" fillId="3" borderId="31" xfId="15" applyNumberFormat="1" applyBorder="1" applyAlignment="1" applyProtection="1">
      <alignmen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right" vertical="center" wrapText="1"/>
      <protection locked="0"/>
    </xf>
    <xf numFmtId="0" fontId="9" fillId="0" borderId="0" xfId="3" applyFont="1" applyAlignment="1" applyProtection="1">
      <alignment horizontal="center" vertical="center"/>
      <protection locked="0"/>
    </xf>
    <xf numFmtId="0" fontId="9" fillId="0" borderId="0" xfId="3" applyFont="1" applyAlignment="1" applyProtection="1">
      <alignment horizontal="center" vertical="center" wrapText="1"/>
      <protection locked="0"/>
    </xf>
    <xf numFmtId="0" fontId="4" fillId="0" borderId="0" xfId="3" applyFont="1" applyAlignment="1" applyProtection="1">
      <alignment horizontal="center" wrapText="1"/>
      <protection locked="0"/>
    </xf>
    <xf numFmtId="0" fontId="4" fillId="0" borderId="0" xfId="3" applyFont="1" applyAlignment="1" applyProtection="1">
      <alignment horizontal="center"/>
      <protection locked="0"/>
    </xf>
    <xf numFmtId="0" fontId="4" fillId="0" borderId="7" xfId="3" applyFont="1" applyBorder="1" applyAlignment="1" applyProtection="1">
      <alignment horizontal="center" wrapText="1"/>
      <protection locked="0"/>
    </xf>
    <xf numFmtId="0" fontId="4" fillId="12" borderId="0" xfId="3" applyFont="1" applyFill="1" applyBorder="1" applyAlignment="1" applyProtection="1">
      <alignment vertical="center" wrapText="1"/>
      <protection locked="0"/>
    </xf>
    <xf numFmtId="0" fontId="4" fillId="0" borderId="0" xfId="3" applyFont="1" applyFill="1" applyBorder="1" applyAlignment="1" applyProtection="1">
      <alignment vertical="center" wrapText="1"/>
      <protection locked="0"/>
    </xf>
    <xf numFmtId="0" fontId="1" fillId="2" borderId="10" xfId="10" applyBorder="1" applyAlignment="1" applyProtection="1">
      <alignment horizontal="center" vertical="center" wrapText="1"/>
      <protection locked="0"/>
    </xf>
    <xf numFmtId="0" fontId="1" fillId="2" borderId="8" xfId="7" applyFont="1" applyBorder="1" applyAlignment="1" applyProtection="1">
      <alignment horizontal="center" vertical="center" wrapText="1"/>
      <protection locked="0"/>
    </xf>
    <xf numFmtId="0" fontId="30" fillId="10" borderId="8" xfId="12" applyBorder="1" applyAlignment="1" applyProtection="1">
      <alignment horizontal="center" vertical="center" wrapText="1"/>
      <protection locked="0"/>
    </xf>
    <xf numFmtId="0" fontId="2" fillId="3" borderId="1" xfId="4" applyAlignment="1" applyProtection="1">
      <alignment horizontal="center" vertical="center" wrapText="1"/>
      <protection locked="0"/>
    </xf>
    <xf numFmtId="9" fontId="2" fillId="3" borderId="11" xfId="4" applyNumberFormat="1" applyBorder="1" applyAlignment="1" applyProtection="1">
      <alignment horizontal="center" vertical="center" wrapText="1"/>
      <protection locked="0"/>
    </xf>
    <xf numFmtId="164" fontId="2" fillId="3" borderId="1" xfId="15" applyNumberFormat="1" applyAlignment="1" applyProtection="1">
      <alignment horizontal="center" vertical="center" wrapText="1"/>
      <protection locked="0"/>
    </xf>
    <xf numFmtId="0" fontId="6" fillId="0" borderId="13" xfId="3" applyFont="1" applyBorder="1" applyAlignment="1" applyProtection="1">
      <alignment vertical="center"/>
      <protection locked="0"/>
    </xf>
    <xf numFmtId="0" fontId="6" fillId="0" borderId="7" xfId="3" applyFont="1" applyBorder="1" applyAlignment="1" applyProtection="1">
      <alignment vertical="center"/>
      <protection locked="0"/>
    </xf>
    <xf numFmtId="0" fontId="5" fillId="0" borderId="0" xfId="3" quotePrefix="1" applyFont="1" applyAlignment="1" applyProtection="1">
      <alignment horizontal="left" vertical="center"/>
      <protection locked="0"/>
    </xf>
    <xf numFmtId="0" fontId="4" fillId="12" borderId="0" xfId="3" applyFill="1" applyBorder="1" applyProtection="1">
      <protection locked="0"/>
    </xf>
    <xf numFmtId="0" fontId="4" fillId="0" borderId="0" xfId="3" applyFill="1" applyBorder="1" applyProtection="1">
      <protection locked="0"/>
    </xf>
    <xf numFmtId="0" fontId="4" fillId="0" borderId="33" xfId="3" applyBorder="1" applyProtection="1">
      <protection locked="0"/>
    </xf>
    <xf numFmtId="0" fontId="4" fillId="0" borderId="27" xfId="3" applyBorder="1" applyProtection="1">
      <protection locked="0"/>
    </xf>
    <xf numFmtId="0" fontId="0" fillId="0" borderId="2" xfId="0" applyBorder="1" applyProtection="1">
      <protection locked="0"/>
    </xf>
    <xf numFmtId="0" fontId="10" fillId="3" borderId="34" xfId="4" applyFont="1" applyBorder="1" applyAlignment="1" applyProtection="1">
      <alignment horizontal="center" vertical="center"/>
      <protection locked="0"/>
    </xf>
    <xf numFmtId="164" fontId="2" fillId="3" borderId="1" xfId="2" applyNumberFormat="1" applyFont="1" applyFill="1" applyBorder="1" applyAlignment="1" applyProtection="1">
      <alignment vertical="center" wrapText="1"/>
      <protection locked="0"/>
    </xf>
    <xf numFmtId="0" fontId="5" fillId="0" borderId="0" xfId="3" applyFont="1" applyAlignment="1" applyProtection="1">
      <alignment horizontal="center" vertical="center"/>
      <protection locked="0"/>
    </xf>
    <xf numFmtId="0" fontId="4" fillId="12" borderId="0" xfId="3" applyFill="1" applyBorder="1" applyAlignment="1" applyProtection="1">
      <alignment vertical="center"/>
      <protection locked="0"/>
    </xf>
    <xf numFmtId="0" fontId="4" fillId="0" borderId="0" xfId="3" applyFill="1" applyBorder="1" applyAlignment="1" applyProtection="1">
      <alignment vertical="center"/>
      <protection locked="0"/>
    </xf>
    <xf numFmtId="0" fontId="5" fillId="0" borderId="35" xfId="3" applyFont="1" applyBorder="1" applyAlignment="1" applyProtection="1">
      <alignment vertical="top" wrapText="1"/>
      <protection locked="0"/>
    </xf>
    <xf numFmtId="0" fontId="11" fillId="0" borderId="0" xfId="3" applyFont="1" applyAlignment="1" applyProtection="1">
      <alignment horizontal="center" vertical="center"/>
      <protection locked="0"/>
    </xf>
    <xf numFmtId="0" fontId="5" fillId="0" borderId="0" xfId="3" applyFont="1" applyBorder="1" applyAlignment="1" applyProtection="1">
      <alignment vertical="top" wrapText="1"/>
      <protection locked="0"/>
    </xf>
    <xf numFmtId="0" fontId="14" fillId="0" borderId="0" xfId="3" applyFont="1" applyProtection="1">
      <protection locked="0"/>
    </xf>
    <xf numFmtId="0" fontId="18" fillId="12" borderId="0" xfId="3" applyFont="1" applyFill="1" applyBorder="1" applyAlignment="1" applyProtection="1">
      <alignment vertical="center"/>
      <protection locked="0"/>
    </xf>
    <xf numFmtId="0" fontId="18" fillId="0" borderId="0" xfId="3" applyFont="1" applyFill="1" applyBorder="1" applyAlignment="1" applyProtection="1">
      <alignment vertical="center"/>
      <protection locked="0"/>
    </xf>
    <xf numFmtId="0" fontId="5" fillId="0" borderId="0" xfId="3" applyFont="1" applyBorder="1" applyAlignment="1" applyProtection="1">
      <alignment horizontal="center" wrapText="1"/>
      <protection locked="0"/>
    </xf>
    <xf numFmtId="0" fontId="18" fillId="0" borderId="0" xfId="3" applyFont="1" applyAlignment="1" applyProtection="1">
      <alignment horizontal="center" vertical="center"/>
      <protection locked="0"/>
    </xf>
    <xf numFmtId="0" fontId="6" fillId="0" borderId="0" xfId="3" applyFont="1" applyProtection="1">
      <protection locked="0"/>
    </xf>
    <xf numFmtId="0" fontId="4" fillId="0" borderId="30" xfId="2" applyNumberFormat="1" applyBorder="1" applyAlignment="1" applyProtection="1">
      <alignment horizontal="center"/>
      <protection locked="0"/>
    </xf>
    <xf numFmtId="0" fontId="5" fillId="0" borderId="29" xfId="3" applyFont="1" applyBorder="1" applyAlignment="1" applyProtection="1">
      <alignment horizontal="left" wrapText="1" indent="1"/>
      <protection locked="0"/>
    </xf>
    <xf numFmtId="0" fontId="17" fillId="0" borderId="0" xfId="3" applyFont="1" applyProtection="1">
      <protection locked="0"/>
    </xf>
    <xf numFmtId="0" fontId="4" fillId="0" borderId="6" xfId="3" applyFont="1" applyBorder="1" applyProtection="1">
      <protection locked="0"/>
    </xf>
    <xf numFmtId="0" fontId="4" fillId="0" borderId="7" xfId="3" applyFont="1" applyBorder="1" applyAlignment="1" applyProtection="1">
      <alignment horizontal="center"/>
      <protection locked="0"/>
    </xf>
    <xf numFmtId="0" fontId="9" fillId="12" borderId="0" xfId="3" applyFont="1" applyFill="1" applyBorder="1" applyProtection="1">
      <protection locked="0"/>
    </xf>
    <xf numFmtId="0" fontId="9" fillId="0" borderId="0" xfId="3" applyFont="1" applyFill="1" applyBorder="1" applyProtection="1">
      <protection locked="0"/>
    </xf>
    <xf numFmtId="0" fontId="30" fillId="10" borderId="0" xfId="12" applyBorder="1" applyAlignment="1" applyProtection="1">
      <alignment horizontal="center" vertical="center" wrapText="1"/>
      <protection locked="0"/>
    </xf>
    <xf numFmtId="0" fontId="13" fillId="6" borderId="0" xfId="3" applyFont="1" applyFill="1" applyProtection="1">
      <protection locked="0"/>
    </xf>
    <xf numFmtId="0" fontId="6" fillId="12" borderId="0" xfId="3" applyFont="1" applyFill="1" applyBorder="1" applyProtection="1">
      <protection locked="0"/>
    </xf>
    <xf numFmtId="0" fontId="6" fillId="0" borderId="0" xfId="3" applyFont="1" applyFill="1" applyBorder="1" applyProtection="1">
      <protection locked="0"/>
    </xf>
    <xf numFmtId="164" fontId="2" fillId="3" borderId="1" xfId="2" applyNumberFormat="1" applyFont="1" applyFill="1" applyBorder="1" applyProtection="1">
      <protection locked="0"/>
    </xf>
    <xf numFmtId="0" fontId="6" fillId="6" borderId="0" xfId="3" applyFont="1" applyFill="1" applyProtection="1">
      <protection locked="0"/>
    </xf>
    <xf numFmtId="0" fontId="4" fillId="0" borderId="0" xfId="3" applyBorder="1" applyAlignment="1" applyProtection="1">
      <alignment horizontal="center"/>
      <protection locked="0"/>
    </xf>
    <xf numFmtId="0" fontId="4" fillId="0" borderId="0" xfId="3" applyAlignment="1" applyProtection="1">
      <alignment horizontal="left"/>
      <protection locked="0"/>
    </xf>
    <xf numFmtId="0" fontId="0" fillId="12" borderId="0" xfId="0" applyFill="1" applyBorder="1" applyProtection="1">
      <protection locked="0"/>
    </xf>
    <xf numFmtId="0" fontId="0" fillId="0" borderId="0" xfId="0" applyFill="1" applyBorder="1" applyProtection="1">
      <protection locked="0"/>
    </xf>
    <xf numFmtId="0" fontId="5" fillId="0" borderId="0" xfId="3" applyFont="1" applyAlignment="1" applyProtection="1">
      <alignment horizontal="center"/>
      <protection locked="0"/>
    </xf>
    <xf numFmtId="0" fontId="9" fillId="0" borderId="0" xfId="3" applyFont="1" applyBorder="1" applyAlignment="1" applyProtection="1">
      <alignment horizontal="center"/>
      <protection locked="0"/>
    </xf>
    <xf numFmtId="0" fontId="17" fillId="0" borderId="0" xfId="3" applyFont="1" applyAlignment="1" applyProtection="1">
      <protection locked="0"/>
    </xf>
    <xf numFmtId="0" fontId="4" fillId="0" borderId="0" xfId="3" applyFont="1" applyAlignment="1" applyProtection="1">
      <protection locked="0"/>
    </xf>
    <xf numFmtId="0" fontId="9" fillId="12" borderId="0" xfId="3" applyFont="1" applyFill="1" applyBorder="1" applyAlignment="1" applyProtection="1">
      <protection locked="0"/>
    </xf>
    <xf numFmtId="0" fontId="9" fillId="0" borderId="0" xfId="3" applyFont="1" applyFill="1" applyBorder="1" applyAlignment="1" applyProtection="1">
      <protection locked="0"/>
    </xf>
    <xf numFmtId="0" fontId="15" fillId="0" borderId="0" xfId="3" applyFont="1" applyAlignment="1" applyProtection="1">
      <alignment vertical="center"/>
      <protection locked="0"/>
    </xf>
    <xf numFmtId="0" fontId="27" fillId="8" borderId="4" xfId="5" applyFont="1" applyFill="1" applyBorder="1" applyAlignment="1" applyProtection="1">
      <alignment vertical="center"/>
      <protection locked="0"/>
    </xf>
    <xf numFmtId="0" fontId="9" fillId="0" borderId="0" xfId="3" applyFont="1" applyAlignment="1" applyProtection="1">
      <alignment horizontal="center"/>
      <protection locked="0"/>
    </xf>
    <xf numFmtId="0" fontId="4" fillId="0" borderId="6" xfId="3" quotePrefix="1" applyFont="1" applyFill="1" applyBorder="1" applyProtection="1">
      <protection locked="0"/>
    </xf>
    <xf numFmtId="0" fontId="12" fillId="0" borderId="0" xfId="3" applyFont="1" applyAlignment="1" applyProtection="1">
      <alignment vertical="center"/>
      <protection locked="0"/>
    </xf>
    <xf numFmtId="0" fontId="7" fillId="12" borderId="0" xfId="3" applyFont="1" applyFill="1" applyBorder="1" applyAlignment="1" applyProtection="1">
      <alignment vertical="center"/>
      <protection locked="0"/>
    </xf>
    <xf numFmtId="0" fontId="7" fillId="0" borderId="0" xfId="3" applyFont="1" applyFill="1" applyBorder="1" applyAlignment="1" applyProtection="1">
      <alignment vertical="center"/>
      <protection locked="0"/>
    </xf>
    <xf numFmtId="0" fontId="7" fillId="0" borderId="0" xfId="3" applyFont="1" applyAlignment="1" applyProtection="1">
      <alignment horizontal="center" vertical="center"/>
      <protection locked="0"/>
    </xf>
    <xf numFmtId="0" fontId="12" fillId="0" borderId="13" xfId="3" applyFont="1" applyBorder="1" applyAlignment="1" applyProtection="1">
      <alignment vertical="center"/>
      <protection locked="0"/>
    </xf>
    <xf numFmtId="0" fontId="12" fillId="0" borderId="0" xfId="3" applyFont="1" applyBorder="1" applyAlignment="1" applyProtection="1">
      <alignment vertical="center"/>
      <protection locked="0"/>
    </xf>
    <xf numFmtId="0" fontId="5" fillId="0" borderId="0" xfId="3" applyFont="1" applyAlignment="1" applyProtection="1">
      <alignment horizontal="center" vertical="center" wrapText="1"/>
      <protection locked="0"/>
    </xf>
    <xf numFmtId="0" fontId="4" fillId="0" borderId="0" xfId="3" applyAlignment="1" applyProtection="1">
      <alignment horizontal="center" wrapText="1"/>
      <protection locked="0"/>
    </xf>
    <xf numFmtId="0" fontId="4" fillId="0" borderId="0" xfId="3" applyAlignment="1" applyProtection="1">
      <alignment wrapText="1"/>
      <protection locked="0"/>
    </xf>
    <xf numFmtId="164" fontId="4" fillId="0" borderId="0" xfId="3" applyNumberFormat="1" applyProtection="1">
      <protection locked="0"/>
    </xf>
    <xf numFmtId="0" fontId="7" fillId="0" borderId="0" xfId="3" applyFont="1" applyAlignment="1" applyProtection="1">
      <alignment horizontal="left" wrapText="1"/>
      <protection locked="0"/>
    </xf>
    <xf numFmtId="167" fontId="7" fillId="0" borderId="0" xfId="8" applyNumberFormat="1" applyFont="1" applyAlignment="1" applyProtection="1">
      <alignment horizontal="right" vertical="center"/>
      <protection locked="0"/>
    </xf>
    <xf numFmtId="0" fontId="7" fillId="0" borderId="0" xfId="3" applyFont="1" applyBorder="1" applyAlignment="1" applyProtection="1">
      <alignment horizontal="center" vertical="center"/>
      <protection locked="0"/>
    </xf>
    <xf numFmtId="0" fontId="4" fillId="0" borderId="0" xfId="3" applyFill="1" applyProtection="1">
      <protection locked="0"/>
    </xf>
    <xf numFmtId="0" fontId="12" fillId="0" borderId="0" xfId="3" applyFont="1" applyAlignment="1" applyProtection="1">
      <protection locked="0"/>
    </xf>
    <xf numFmtId="0" fontId="4" fillId="0" borderId="0" xfId="3" applyBorder="1" applyAlignment="1" applyProtection="1">
      <protection locked="0"/>
    </xf>
    <xf numFmtId="0" fontId="4" fillId="12" borderId="0" xfId="3" applyFill="1" applyBorder="1" applyAlignment="1" applyProtection="1">
      <protection locked="0"/>
    </xf>
    <xf numFmtId="0" fontId="4" fillId="0" borderId="0" xfId="3" applyFill="1" applyBorder="1" applyAlignment="1" applyProtection="1">
      <protection locked="0"/>
    </xf>
    <xf numFmtId="164" fontId="2" fillId="3" borderId="1" xfId="15" applyNumberFormat="1" applyProtection="1">
      <protection locked="0"/>
    </xf>
    <xf numFmtId="0" fontId="5" fillId="0" borderId="0" xfId="3" applyFont="1" applyBorder="1" applyAlignment="1" applyProtection="1">
      <alignment horizontal="left" vertical="center" wrapText="1"/>
      <protection locked="0"/>
    </xf>
    <xf numFmtId="0" fontId="5" fillId="0" borderId="0" xfId="3" applyFont="1" applyAlignment="1" applyProtection="1">
      <alignment horizontal="left" vertical="center" wrapText="1"/>
      <protection locked="0"/>
    </xf>
    <xf numFmtId="0" fontId="2" fillId="3" borderId="34" xfId="4" applyBorder="1" applyAlignment="1" applyProtection="1">
      <alignment horizontal="center" vertical="center" wrapText="1"/>
      <protection locked="0"/>
    </xf>
    <xf numFmtId="167" fontId="7" fillId="0" borderId="0" xfId="8" applyNumberFormat="1" applyFont="1" applyAlignment="1" applyProtection="1">
      <alignment horizontal="center" vertical="center" wrapText="1"/>
      <protection locked="0"/>
    </xf>
    <xf numFmtId="167" fontId="7" fillId="0" borderId="0" xfId="8" applyNumberFormat="1" applyFont="1" applyAlignment="1" applyProtection="1">
      <alignment horizontal="right" vertical="center" wrapText="1"/>
      <protection locked="0"/>
    </xf>
    <xf numFmtId="0" fontId="29" fillId="0" borderId="0" xfId="11" applyFont="1" applyFill="1" applyBorder="1" applyAlignment="1" applyProtection="1">
      <alignment vertical="center"/>
      <protection locked="0"/>
    </xf>
    <xf numFmtId="0" fontId="36" fillId="0" borderId="0" xfId="3" applyFont="1" applyProtection="1">
      <protection locked="0"/>
    </xf>
    <xf numFmtId="44" fontId="29" fillId="0" borderId="0" xfId="2" applyFont="1" applyFill="1" applyBorder="1" applyAlignment="1" applyProtection="1">
      <alignment vertical="center"/>
      <protection locked="0"/>
    </xf>
    <xf numFmtId="0" fontId="0" fillId="0" borderId="0" xfId="0" applyFill="1" applyProtection="1">
      <protection locked="0"/>
    </xf>
    <xf numFmtId="0" fontId="37" fillId="0" borderId="0" xfId="3" applyFont="1" applyProtection="1">
      <protection locked="0"/>
    </xf>
    <xf numFmtId="0" fontId="29" fillId="0" borderId="0" xfId="11" applyFont="1" applyFill="1" applyBorder="1" applyAlignment="1" applyProtection="1">
      <alignment horizontal="left" vertical="center"/>
      <protection locked="0"/>
    </xf>
    <xf numFmtId="0" fontId="29" fillId="0" borderId="0" xfId="3" applyFont="1" applyFill="1" applyBorder="1" applyAlignment="1" applyProtection="1">
      <alignment horizontal="left" vertical="center"/>
      <protection locked="0"/>
    </xf>
    <xf numFmtId="0" fontId="29" fillId="0" borderId="0" xfId="3" applyFont="1" applyFill="1" applyBorder="1" applyAlignment="1" applyProtection="1">
      <alignment vertical="center"/>
      <protection locked="0"/>
    </xf>
    <xf numFmtId="0" fontId="29" fillId="0" borderId="0" xfId="3" applyFont="1" applyFill="1" applyBorder="1" applyAlignment="1" applyProtection="1">
      <protection locked="0"/>
    </xf>
    <xf numFmtId="0" fontId="12" fillId="0" borderId="0" xfId="3" applyFont="1" applyProtection="1">
      <protection locked="0"/>
    </xf>
    <xf numFmtId="0" fontId="7" fillId="6" borderId="0" xfId="3" applyFont="1" applyFill="1" applyBorder="1" applyAlignment="1" applyProtection="1">
      <alignment wrapText="1"/>
      <protection locked="0"/>
    </xf>
    <xf numFmtId="0" fontId="7" fillId="0" borderId="0" xfId="3" applyFont="1" applyFill="1" applyBorder="1" applyAlignment="1" applyProtection="1">
      <alignment wrapText="1"/>
      <protection locked="0"/>
    </xf>
    <xf numFmtId="0" fontId="7" fillId="0" borderId="0" xfId="3" applyFont="1" applyFill="1" applyBorder="1" applyAlignment="1" applyProtection="1">
      <alignment horizontal="center" wrapText="1"/>
      <protection locked="0"/>
    </xf>
    <xf numFmtId="0" fontId="4" fillId="0" borderId="0" xfId="3" applyFont="1" applyFill="1" applyBorder="1" applyProtection="1">
      <protection locked="0"/>
    </xf>
    <xf numFmtId="0" fontId="4" fillId="0" borderId="0" xfId="3" applyFill="1" applyAlignment="1" applyProtection="1">
      <alignment vertical="center" wrapText="1"/>
      <protection locked="0"/>
    </xf>
    <xf numFmtId="44" fontId="2" fillId="3" borderId="1" xfId="2" applyFont="1" applyFill="1" applyBorder="1" applyAlignment="1" applyProtection="1">
      <alignment vertical="center"/>
      <protection locked="0"/>
    </xf>
    <xf numFmtId="44" fontId="4" fillId="0" borderId="0" xfId="2" applyFont="1" applyFill="1" applyBorder="1" applyAlignment="1" applyProtection="1">
      <alignment vertical="center"/>
      <protection locked="0"/>
    </xf>
    <xf numFmtId="44" fontId="29" fillId="0" borderId="0" xfId="2" applyFont="1" applyFill="1" applyBorder="1" applyAlignment="1" applyProtection="1">
      <protection locked="0"/>
    </xf>
    <xf numFmtId="44" fontId="29" fillId="0" borderId="0" xfId="2" applyFont="1" applyProtection="1">
      <protection locked="0"/>
    </xf>
    <xf numFmtId="0" fontId="4" fillId="0" borderId="36" xfId="2" applyNumberFormat="1" applyBorder="1" applyAlignment="1" applyProtection="1">
      <alignment horizontal="center"/>
      <protection locked="0"/>
    </xf>
    <xf numFmtId="0" fontId="5" fillId="0" borderId="0" xfId="3" applyFont="1" applyBorder="1" applyAlignment="1" applyProtection="1">
      <alignment wrapText="1"/>
      <protection locked="0"/>
    </xf>
    <xf numFmtId="0" fontId="5" fillId="0" borderId="0" xfId="3" applyFont="1" applyBorder="1" applyAlignment="1" applyProtection="1">
      <alignment horizontal="left" wrapText="1"/>
      <protection locked="0"/>
    </xf>
    <xf numFmtId="0" fontId="29" fillId="0" borderId="0" xfId="3" applyFont="1" applyFill="1" applyBorder="1" applyAlignment="1" applyProtection="1">
      <alignment horizontal="right"/>
      <protection locked="0"/>
    </xf>
    <xf numFmtId="0" fontId="9" fillId="0" borderId="0" xfId="3" applyFont="1" applyAlignment="1" applyProtection="1">
      <alignment wrapText="1"/>
      <protection locked="0"/>
    </xf>
    <xf numFmtId="0" fontId="4" fillId="6" borderId="0" xfId="3" applyFill="1" applyAlignment="1" applyProtection="1">
      <alignment wrapText="1"/>
      <protection locked="0"/>
    </xf>
    <xf numFmtId="0" fontId="7" fillId="0" borderId="0" xfId="3" applyFont="1" applyAlignment="1" applyProtection="1">
      <alignment horizontal="left" vertical="center" wrapText="1"/>
      <protection locked="0"/>
    </xf>
    <xf numFmtId="0" fontId="25" fillId="7" borderId="0" xfId="0" applyFont="1" applyFill="1" applyAlignment="1">
      <alignment vertical="center" wrapText="1"/>
    </xf>
    <xf numFmtId="44" fontId="40" fillId="3" borderId="1" xfId="2" applyFont="1" applyFill="1" applyBorder="1" applyAlignment="1" applyProtection="1">
      <alignment vertical="center"/>
      <protection locked="0"/>
    </xf>
    <xf numFmtId="44" fontId="1" fillId="2" borderId="1" xfId="10" applyNumberFormat="1" applyFont="1" applyBorder="1" applyAlignment="1" applyProtection="1">
      <alignment vertical="center"/>
      <protection locked="0"/>
    </xf>
    <xf numFmtId="44" fontId="31" fillId="11" borderId="1" xfId="13" applyNumberFormat="1" applyFont="1" applyBorder="1" applyAlignment="1" applyProtection="1">
      <alignment vertical="center"/>
      <protection locked="0"/>
    </xf>
    <xf numFmtId="44" fontId="30" fillId="10" borderId="1" xfId="12" applyNumberFormat="1" applyFont="1" applyBorder="1" applyAlignment="1" applyProtection="1">
      <alignment vertical="center"/>
      <protection locked="0"/>
    </xf>
    <xf numFmtId="44" fontId="40" fillId="3" borderId="1" xfId="15" applyNumberFormat="1" applyFont="1" applyAlignment="1" applyProtection="1">
      <alignment vertical="center" wrapText="1"/>
      <protection locked="0"/>
    </xf>
    <xf numFmtId="44" fontId="1" fillId="2" borderId="0" xfId="10" applyNumberFormat="1" applyFont="1" applyProtection="1">
      <protection locked="0"/>
    </xf>
    <xf numFmtId="44" fontId="30" fillId="10" borderId="0" xfId="12" applyNumberFormat="1" applyFont="1" applyAlignment="1" applyProtection="1">
      <alignment vertical="center" wrapText="1"/>
      <protection locked="0"/>
    </xf>
    <xf numFmtId="0" fontId="29" fillId="0" borderId="0" xfId="3" applyFont="1" applyAlignment="1" applyProtection="1">
      <alignment horizontal="left"/>
      <protection locked="0"/>
    </xf>
    <xf numFmtId="44" fontId="31" fillId="11" borderId="0" xfId="13" applyNumberFormat="1" applyFont="1" applyProtection="1">
      <protection locked="0"/>
    </xf>
    <xf numFmtId="44" fontId="41" fillId="3" borderId="1" xfId="2" applyFont="1" applyFill="1" applyBorder="1" applyAlignment="1" applyProtection="1">
      <alignment vertical="center"/>
      <protection locked="0"/>
    </xf>
    <xf numFmtId="0" fontId="4" fillId="0" borderId="0" xfId="3" applyFont="1" applyAlignment="1" applyProtection="1">
      <alignment horizontal="right" vertical="center"/>
      <protection locked="0"/>
    </xf>
    <xf numFmtId="0" fontId="0" fillId="0" borderId="0" xfId="0" applyAlignment="1" applyProtection="1">
      <alignment horizontal="center" wrapText="1"/>
      <protection locked="0"/>
    </xf>
    <xf numFmtId="0" fontId="0" fillId="0" borderId="0" xfId="0" applyBorder="1" applyAlignment="1" applyProtection="1">
      <alignment horizontal="center" wrapText="1"/>
      <protection locked="0"/>
    </xf>
    <xf numFmtId="14" fontId="0" fillId="0" borderId="2" xfId="0" applyNumberFormat="1" applyFont="1" applyFill="1" applyBorder="1" applyAlignment="1" applyProtection="1">
      <alignment horizontal="center" vertical="center" wrapText="1"/>
      <protection locked="0"/>
    </xf>
    <xf numFmtId="0" fontId="4" fillId="0" borderId="0" xfId="2" applyNumberFormat="1" applyBorder="1" applyAlignment="1" applyProtection="1">
      <alignment horizontal="center"/>
      <protection locked="0"/>
    </xf>
    <xf numFmtId="0" fontId="5" fillId="0" borderId="0" xfId="3" applyFont="1" applyBorder="1" applyAlignment="1" applyProtection="1">
      <alignment horizontal="left" wrapText="1" indent="1"/>
      <protection locked="0"/>
    </xf>
    <xf numFmtId="0" fontId="16" fillId="13" borderId="0" xfId="3" applyFont="1" applyFill="1" applyBorder="1" applyAlignment="1">
      <alignment horizontal="center" vertical="center" wrapText="1"/>
    </xf>
    <xf numFmtId="44" fontId="0" fillId="0" borderId="30" xfId="2" applyNumberFormat="1" applyFont="1" applyBorder="1" applyAlignment="1" applyProtection="1">
      <alignment horizontal="right"/>
      <protection locked="0"/>
    </xf>
    <xf numFmtId="0" fontId="32" fillId="0" borderId="0" xfId="0" applyFont="1" applyBorder="1" applyAlignment="1">
      <alignment horizontal="left" wrapText="1"/>
    </xf>
    <xf numFmtId="0" fontId="9" fillId="0" borderId="17" xfId="5" applyFont="1" applyFill="1" applyBorder="1" applyAlignment="1" applyProtection="1">
      <alignment vertical="center" wrapText="1"/>
      <protection locked="0"/>
    </xf>
    <xf numFmtId="0" fontId="17" fillId="0" borderId="0" xfId="5" applyFont="1" applyFill="1" applyBorder="1" applyAlignment="1" applyProtection="1">
      <alignment horizontal="left" vertical="center"/>
      <protection locked="0"/>
    </xf>
    <xf numFmtId="0" fontId="9" fillId="0" borderId="0" xfId="5" applyFont="1" applyFill="1" applyBorder="1" applyAlignment="1" applyProtection="1">
      <alignment vertical="center" wrapText="1"/>
      <protection locked="0"/>
    </xf>
    <xf numFmtId="0" fontId="9" fillId="0" borderId="0" xfId="5" applyFont="1" applyFill="1" applyBorder="1" applyAlignment="1" applyProtection="1">
      <alignment horizontal="left" vertical="center"/>
      <protection locked="0"/>
    </xf>
    <xf numFmtId="0" fontId="4" fillId="0" borderId="0" xfId="0" applyFont="1" applyAlignment="1">
      <alignment horizontal="left"/>
    </xf>
    <xf numFmtId="0" fontId="4" fillId="0" borderId="0" xfId="0" applyFont="1" applyAlignment="1">
      <alignment horizontal="left" vertical="center" indent="2"/>
    </xf>
    <xf numFmtId="0" fontId="4" fillId="0" borderId="0" xfId="0" applyFont="1"/>
    <xf numFmtId="0" fontId="4" fillId="0" borderId="0" xfId="0" applyFont="1" applyAlignment="1">
      <alignment vertical="top"/>
    </xf>
    <xf numFmtId="0" fontId="35" fillId="0" borderId="0" xfId="0" applyFont="1"/>
    <xf numFmtId="0" fontId="8" fillId="0" borderId="6" xfId="0" applyFont="1" applyBorder="1" applyAlignment="1">
      <alignment horizontal="right" wrapText="1"/>
    </xf>
    <xf numFmtId="0" fontId="35" fillId="0" borderId="13" xfId="0" applyFont="1" applyBorder="1"/>
    <xf numFmtId="0" fontId="8" fillId="0" borderId="24" xfId="0" applyFont="1" applyBorder="1" applyAlignment="1">
      <alignment horizontal="right" wrapText="1"/>
    </xf>
    <xf numFmtId="0" fontId="35" fillId="0" borderId="25" xfId="0" applyFont="1" applyBorder="1"/>
    <xf numFmtId="0" fontId="43" fillId="0" borderId="0" xfId="16"/>
    <xf numFmtId="0" fontId="49" fillId="0" borderId="0" xfId="0" applyFont="1"/>
    <xf numFmtId="0" fontId="50" fillId="0" borderId="0" xfId="16" applyFont="1" applyAlignment="1">
      <alignment vertical="top"/>
    </xf>
    <xf numFmtId="0" fontId="14" fillId="8" borderId="4" xfId="3" applyFont="1" applyFill="1" applyBorder="1" applyAlignment="1" applyProtection="1">
      <alignment horizontal="center" vertical="center" wrapText="1"/>
      <protection locked="0"/>
    </xf>
    <xf numFmtId="0" fontId="14" fillId="6" borderId="0" xfId="3" applyFont="1" applyFill="1" applyBorder="1" applyAlignment="1" applyProtection="1">
      <alignment horizontal="center" vertical="center" wrapText="1"/>
      <protection locked="0"/>
    </xf>
    <xf numFmtId="164" fontId="14" fillId="6" borderId="0" xfId="3" applyNumberFormat="1" applyFont="1" applyFill="1" applyBorder="1" applyAlignment="1" applyProtection="1">
      <alignment vertical="center" wrapText="1"/>
      <protection locked="0"/>
    </xf>
    <xf numFmtId="0" fontId="4" fillId="0" borderId="6" xfId="3" quotePrefix="1" applyFont="1" applyBorder="1" applyProtection="1">
      <protection locked="0"/>
    </xf>
    <xf numFmtId="0" fontId="4" fillId="0" borderId="0" xfId="3" quotePrefix="1" applyFont="1" applyBorder="1" applyProtection="1">
      <protection locked="0"/>
    </xf>
    <xf numFmtId="0" fontId="4" fillId="0" borderId="0" xfId="3" quotePrefix="1" applyFont="1" applyProtection="1">
      <protection locked="0"/>
    </xf>
    <xf numFmtId="0" fontId="4" fillId="0" borderId="6" xfId="3" applyFont="1" applyBorder="1" applyAlignment="1" applyProtection="1">
      <alignment vertical="center" wrapText="1"/>
      <protection locked="0"/>
    </xf>
    <xf numFmtId="0" fontId="9" fillId="6" borderId="0" xfId="6" applyNumberFormat="1" applyFont="1" applyFill="1" applyBorder="1" applyAlignment="1" applyProtection="1">
      <alignment horizontal="center" vertical="center" wrapText="1"/>
      <protection locked="0"/>
    </xf>
    <xf numFmtId="0" fontId="9" fillId="6" borderId="0" xfId="6" applyNumberFormat="1" applyFont="1" applyFill="1" applyAlignment="1" applyProtection="1">
      <alignment horizontal="center" vertical="center" wrapText="1"/>
      <protection locked="0"/>
    </xf>
    <xf numFmtId="164" fontId="23" fillId="0" borderId="0" xfId="2" applyNumberFormat="1" applyFont="1" applyAlignment="1" applyProtection="1">
      <alignment horizontal="center" vertical="center" wrapText="1"/>
      <protection locked="0"/>
    </xf>
    <xf numFmtId="0" fontId="54" fillId="8" borderId="0" xfId="3" applyFont="1" applyFill="1" applyAlignment="1" applyProtection="1">
      <alignment horizontal="center" vertical="center" wrapText="1"/>
      <protection locked="0"/>
    </xf>
    <xf numFmtId="0" fontId="54" fillId="0" borderId="0" xfId="3" applyFont="1" applyAlignment="1" applyProtection="1">
      <alignment horizontal="center" vertical="center" wrapText="1"/>
      <protection locked="0"/>
    </xf>
    <xf numFmtId="164" fontId="4" fillId="0" borderId="2" xfId="2" applyNumberFormat="1" applyFont="1" applyBorder="1" applyAlignment="1" applyProtection="1">
      <alignment horizontal="center" vertical="center" wrapText="1"/>
      <protection locked="0"/>
    </xf>
    <xf numFmtId="0" fontId="4" fillId="0" borderId="10" xfId="1" applyNumberFormat="1" applyFont="1" applyBorder="1" applyAlignment="1" applyProtection="1">
      <alignment horizontal="center" vertical="center" wrapText="1"/>
      <protection locked="0"/>
    </xf>
    <xf numFmtId="0" fontId="4" fillId="6" borderId="2" xfId="1" applyNumberFormat="1" applyFont="1" applyFill="1" applyBorder="1" applyAlignment="1" applyProtection="1">
      <alignment horizontal="center" vertical="center" wrapText="1"/>
      <protection locked="0"/>
    </xf>
    <xf numFmtId="0" fontId="4" fillId="0" borderId="0" xfId="1" applyNumberFormat="1" applyFont="1" applyAlignment="1" applyProtection="1">
      <alignment horizontal="center" vertical="center" wrapText="1"/>
      <protection locked="0"/>
    </xf>
    <xf numFmtId="0" fontId="4" fillId="0" borderId="17" xfId="1" applyNumberFormat="1" applyFont="1" applyBorder="1" applyAlignment="1" applyProtection="1">
      <alignment horizontal="center" vertical="center" wrapText="1"/>
      <protection locked="0"/>
    </xf>
    <xf numFmtId="0" fontId="24" fillId="3" borderId="34" xfId="4" applyFont="1" applyBorder="1" applyAlignment="1" applyProtection="1">
      <alignment horizontal="center" vertical="center" wrapText="1"/>
      <protection locked="0"/>
    </xf>
    <xf numFmtId="171" fontId="24" fillId="3" borderId="1" xfId="4" applyNumberFormat="1" applyFont="1" applyAlignment="1" applyProtection="1">
      <alignment vertical="center" wrapText="1"/>
      <protection locked="0"/>
    </xf>
    <xf numFmtId="0" fontId="24" fillId="3" borderId="1" xfId="4" applyFont="1" applyAlignment="1" applyProtection="1">
      <alignment horizontal="center" vertical="center" wrapText="1"/>
      <protection locked="0"/>
    </xf>
    <xf numFmtId="0" fontId="23" fillId="0" borderId="0" xfId="0" applyFont="1" applyProtection="1">
      <protection locked="0"/>
    </xf>
    <xf numFmtId="0" fontId="23" fillId="0" borderId="0" xfId="0" applyFont="1" applyAlignment="1" applyProtection="1">
      <alignment horizontal="right"/>
      <protection locked="0"/>
    </xf>
    <xf numFmtId="0" fontId="24" fillId="3" borderId="15" xfId="4" applyFont="1" applyBorder="1" applyAlignment="1" applyProtection="1">
      <alignment horizontal="center" vertical="center" wrapText="1"/>
      <protection locked="0"/>
    </xf>
    <xf numFmtId="0" fontId="24" fillId="3" borderId="16" xfId="4" applyFont="1" applyBorder="1" applyAlignment="1" applyProtection="1">
      <alignment horizontal="center" vertical="center" wrapText="1"/>
      <protection locked="0"/>
    </xf>
    <xf numFmtId="171" fontId="24" fillId="3" borderId="17" xfId="2" applyNumberFormat="1" applyFont="1" applyFill="1" applyBorder="1" applyAlignment="1" applyProtection="1">
      <alignment horizontal="center" vertical="center" wrapText="1"/>
      <protection locked="0"/>
    </xf>
    <xf numFmtId="0" fontId="4" fillId="0" borderId="0" xfId="3" applyFont="1" applyAlignment="1" applyProtection="1">
      <alignment vertical="center"/>
      <protection locked="0"/>
    </xf>
    <xf numFmtId="0" fontId="55" fillId="3" borderId="1" xfId="4" applyFont="1" applyAlignment="1" applyProtection="1">
      <alignment horizontal="center" vertical="center"/>
      <protection locked="0"/>
    </xf>
    <xf numFmtId="0" fontId="24" fillId="3" borderId="1" xfId="15" applyFont="1" applyAlignment="1" applyProtection="1">
      <alignment horizontal="center" vertical="center"/>
      <protection locked="0"/>
    </xf>
    <xf numFmtId="0" fontId="14" fillId="8" borderId="4" xfId="3" applyFont="1" applyFill="1" applyBorder="1" applyAlignment="1" applyProtection="1">
      <alignment horizontal="center" vertical="center"/>
      <protection locked="0"/>
    </xf>
    <xf numFmtId="0" fontId="14" fillId="6" borderId="0" xfId="3" applyFont="1" applyFill="1" applyBorder="1" applyAlignment="1" applyProtection="1">
      <alignment horizontal="center" vertical="center"/>
      <protection locked="0"/>
    </xf>
    <xf numFmtId="0" fontId="4" fillId="0" borderId="6" xfId="3" quotePrefix="1" applyFont="1" applyBorder="1" applyAlignment="1" applyProtection="1">
      <alignment vertical="center"/>
      <protection locked="0"/>
    </xf>
    <xf numFmtId="0" fontId="4" fillId="0" borderId="0" xfId="3" applyFont="1" applyAlignment="1" applyProtection="1">
      <alignment horizontal="center" vertical="center"/>
      <protection locked="0"/>
    </xf>
    <xf numFmtId="0" fontId="4" fillId="0" borderId="18" xfId="1" applyNumberFormat="1" applyFont="1" applyBorder="1" applyAlignment="1" applyProtection="1">
      <alignment horizontal="left" vertical="center" wrapText="1"/>
      <protection locked="0"/>
    </xf>
    <xf numFmtId="44" fontId="4" fillId="0" borderId="10" xfId="2" applyFont="1" applyBorder="1" applyAlignment="1" applyProtection="1">
      <alignment horizontal="center" vertical="center" wrapText="1"/>
      <protection locked="0"/>
    </xf>
    <xf numFmtId="164" fontId="24" fillId="3" borderId="11" xfId="4" applyNumberFormat="1" applyFont="1" applyBorder="1" applyProtection="1">
      <protection locked="0"/>
    </xf>
    <xf numFmtId="0" fontId="4" fillId="6" borderId="0" xfId="3" applyFont="1" applyFill="1" applyProtection="1">
      <protection locked="0"/>
    </xf>
    <xf numFmtId="0" fontId="24" fillId="3" borderId="17" xfId="4" applyFont="1" applyBorder="1" applyAlignment="1" applyProtection="1">
      <alignment horizontal="center" vertical="center" wrapText="1"/>
      <protection locked="0"/>
    </xf>
    <xf numFmtId="164" fontId="24" fillId="3" borderId="17" xfId="4" applyNumberFormat="1" applyFont="1" applyBorder="1" applyProtection="1">
      <protection locked="0"/>
    </xf>
    <xf numFmtId="0" fontId="4" fillId="0" borderId="0" xfId="3" applyFont="1" applyAlignment="1" applyProtection="1">
      <alignment horizontal="left"/>
      <protection locked="0"/>
    </xf>
    <xf numFmtId="0" fontId="23" fillId="0" borderId="0" xfId="0" applyFont="1" applyBorder="1" applyProtection="1">
      <protection locked="0"/>
    </xf>
    <xf numFmtId="0" fontId="4" fillId="0" borderId="0" xfId="3" applyFont="1" applyBorder="1" applyProtection="1">
      <protection locked="0"/>
    </xf>
    <xf numFmtId="0" fontId="4" fillId="0" borderId="0" xfId="3" quotePrefix="1" applyFont="1" applyBorder="1" applyAlignment="1" applyProtection="1">
      <alignment vertical="center"/>
      <protection locked="0"/>
    </xf>
    <xf numFmtId="0" fontId="24" fillId="3" borderId="19" xfId="4" applyFont="1" applyBorder="1" applyAlignment="1" applyProtection="1">
      <alignment horizontal="center" vertical="center" wrapText="1"/>
      <protection locked="0"/>
    </xf>
    <xf numFmtId="0" fontId="4" fillId="0" borderId="0" xfId="3" applyFont="1" applyAlignment="1" applyProtection="1">
      <alignment horizontal="right" vertical="center" wrapText="1"/>
      <protection locked="0"/>
    </xf>
    <xf numFmtId="0" fontId="4" fillId="0" borderId="0" xfId="3" applyFont="1" applyBorder="1" applyAlignment="1" applyProtection="1">
      <alignment horizontal="center" wrapText="1"/>
      <protection locked="0"/>
    </xf>
    <xf numFmtId="164" fontId="4" fillId="0" borderId="12" xfId="2" applyNumberFormat="1" applyFont="1" applyBorder="1" applyAlignment="1" applyProtection="1">
      <alignment horizontal="center" vertical="center" wrapText="1"/>
      <protection locked="0"/>
    </xf>
    <xf numFmtId="164" fontId="24" fillId="3" borderId="17" xfId="2" applyNumberFormat="1" applyFont="1" applyFill="1" applyBorder="1" applyAlignment="1" applyProtection="1">
      <alignment horizontal="center" vertical="center" wrapText="1"/>
      <protection locked="0"/>
    </xf>
    <xf numFmtId="0" fontId="56" fillId="8" borderId="4" xfId="5" applyFont="1" applyFill="1" applyBorder="1" applyAlignment="1" applyProtection="1">
      <alignment vertical="center"/>
      <protection locked="0"/>
    </xf>
    <xf numFmtId="0" fontId="4" fillId="0" borderId="0" xfId="3" quotePrefix="1" applyFont="1" applyFill="1" applyBorder="1" applyProtection="1">
      <protection locked="0"/>
    </xf>
    <xf numFmtId="0" fontId="4" fillId="0" borderId="0" xfId="3" applyFont="1" applyBorder="1" applyAlignment="1" applyProtection="1">
      <alignment vertical="center"/>
      <protection locked="0"/>
    </xf>
    <xf numFmtId="0" fontId="4" fillId="0" borderId="2" xfId="6" applyNumberFormat="1" applyFont="1" applyFill="1" applyBorder="1" applyAlignment="1" applyProtection="1">
      <alignment horizontal="center" vertical="center" wrapText="1"/>
      <protection locked="0"/>
    </xf>
    <xf numFmtId="0" fontId="4" fillId="6" borderId="0" xfId="6" applyNumberFormat="1" applyFont="1" applyFill="1" applyAlignment="1" applyProtection="1">
      <alignment horizontal="center" vertical="center" wrapText="1"/>
      <protection locked="0"/>
    </xf>
    <xf numFmtId="44" fontId="4" fillId="6" borderId="2" xfId="2" applyFont="1" applyFill="1" applyBorder="1" applyAlignment="1" applyProtection="1">
      <alignment horizontal="center" vertical="center" wrapText="1"/>
      <protection locked="0"/>
    </xf>
    <xf numFmtId="0" fontId="4" fillId="0" borderId="0" xfId="3" applyFont="1" applyAlignment="1" applyProtection="1">
      <alignment wrapText="1"/>
      <protection locked="0"/>
    </xf>
    <xf numFmtId="44" fontId="24" fillId="3" borderId="17" xfId="2" applyFont="1" applyFill="1" applyBorder="1" applyAlignment="1" applyProtection="1">
      <alignment horizontal="center" vertical="center" wrapText="1"/>
      <protection locked="0"/>
    </xf>
    <xf numFmtId="0" fontId="4" fillId="0" borderId="0" xfId="3" quotePrefix="1" applyFont="1" applyFill="1" applyProtection="1">
      <protection locked="0"/>
    </xf>
    <xf numFmtId="0" fontId="4" fillId="0" borderId="0" xfId="3" applyFont="1" applyFill="1" applyAlignment="1" applyProtection="1">
      <alignment horizontal="center"/>
      <protection locked="0"/>
    </xf>
    <xf numFmtId="0" fontId="4" fillId="0" borderId="0" xfId="3" applyFont="1" applyFill="1" applyProtection="1">
      <protection locked="0"/>
    </xf>
    <xf numFmtId="0" fontId="4" fillId="0" borderId="2" xfId="3" applyFont="1" applyBorder="1" applyAlignment="1" applyProtection="1">
      <alignment horizontal="center" vertical="center" wrapText="1"/>
      <protection locked="0"/>
    </xf>
    <xf numFmtId="164" fontId="9" fillId="3" borderId="16" xfId="2" applyNumberFormat="1" applyFont="1" applyFill="1" applyBorder="1" applyAlignment="1" applyProtection="1">
      <alignment horizontal="center" wrapText="1"/>
      <protection locked="0"/>
    </xf>
    <xf numFmtId="44" fontId="4" fillId="0" borderId="12" xfId="2" applyNumberFormat="1" applyFont="1" applyBorder="1" applyAlignment="1" applyProtection="1">
      <alignment horizontal="center" vertical="center" wrapText="1"/>
      <protection locked="0"/>
    </xf>
    <xf numFmtId="164" fontId="9" fillId="3" borderId="26" xfId="2" applyNumberFormat="1" applyFont="1" applyFill="1" applyBorder="1" applyAlignment="1" applyProtection="1">
      <alignment horizontal="center" vertical="center" wrapText="1"/>
      <protection locked="0"/>
    </xf>
    <xf numFmtId="164" fontId="9" fillId="3" borderId="20" xfId="2" applyNumberFormat="1" applyFont="1" applyFill="1" applyBorder="1" applyAlignment="1" applyProtection="1">
      <alignment horizontal="center" vertical="center" wrapText="1"/>
      <protection locked="0"/>
    </xf>
    <xf numFmtId="0" fontId="23" fillId="0" borderId="17" xfId="0" applyFont="1" applyBorder="1" applyAlignment="1" applyProtection="1">
      <alignment horizontal="center"/>
      <protection locked="0"/>
    </xf>
    <xf numFmtId="172" fontId="23" fillId="0" borderId="17" xfId="2" applyNumberFormat="1" applyFont="1" applyBorder="1" applyAlignment="1" applyProtection="1">
      <alignment horizontal="center"/>
      <protection locked="0"/>
    </xf>
    <xf numFmtId="0" fontId="23" fillId="0" borderId="0" xfId="0" applyFont="1" applyBorder="1"/>
    <xf numFmtId="14" fontId="23" fillId="0" borderId="17" xfId="0" applyNumberFormat="1" applyFont="1" applyBorder="1" applyAlignment="1" applyProtection="1">
      <alignment horizontal="center"/>
      <protection locked="0"/>
    </xf>
    <xf numFmtId="0" fontId="23" fillId="0" borderId="17" xfId="0" applyNumberFormat="1" applyFont="1" applyBorder="1" applyAlignment="1" applyProtection="1">
      <alignment horizontal="center"/>
      <protection locked="0"/>
    </xf>
    <xf numFmtId="0" fontId="23" fillId="0" borderId="0" xfId="0" applyFont="1" applyAlignment="1">
      <alignment vertical="center"/>
    </xf>
    <xf numFmtId="44" fontId="24" fillId="3" borderId="1" xfId="15" applyNumberFormat="1" applyFont="1" applyAlignment="1">
      <alignment horizontal="center"/>
    </xf>
    <xf numFmtId="164" fontId="23" fillId="0" borderId="0" xfId="0" applyNumberFormat="1" applyFont="1"/>
    <xf numFmtId="44" fontId="23" fillId="0" borderId="0" xfId="0" applyNumberFormat="1" applyFont="1"/>
    <xf numFmtId="44" fontId="24" fillId="3" borderId="1" xfId="15" applyNumberFormat="1" applyFont="1" applyAlignment="1">
      <alignment horizontal="center" vertical="center"/>
    </xf>
    <xf numFmtId="164" fontId="24" fillId="3" borderId="1" xfId="15" applyNumberFormat="1" applyFont="1" applyAlignment="1">
      <alignment horizontal="center"/>
    </xf>
    <xf numFmtId="9" fontId="23" fillId="0" borderId="17" xfId="14" applyFont="1" applyBorder="1" applyAlignment="1" applyProtection="1">
      <alignment horizontal="center"/>
      <protection locked="0"/>
    </xf>
    <xf numFmtId="0" fontId="23" fillId="0" borderId="0" xfId="0" applyFont="1" applyAlignment="1">
      <alignment horizontal="center"/>
    </xf>
    <xf numFmtId="164" fontId="9" fillId="3" borderId="1" xfId="15" applyNumberFormat="1" applyFont="1" applyAlignment="1" applyProtection="1">
      <alignment horizontal="center" vertical="center" wrapText="1"/>
    </xf>
    <xf numFmtId="44" fontId="9" fillId="3" borderId="17" xfId="2" applyFont="1" applyFill="1" applyBorder="1" applyAlignment="1" applyProtection="1">
      <alignment horizontal="center" vertical="center" wrapText="1"/>
      <protection locked="0"/>
    </xf>
    <xf numFmtId="164" fontId="4" fillId="0" borderId="0" xfId="3" applyNumberFormat="1" applyFont="1" applyAlignment="1" applyProtection="1">
      <alignment vertical="center"/>
      <protection locked="0"/>
    </xf>
    <xf numFmtId="164" fontId="9" fillId="3" borderId="17" xfId="2" applyNumberFormat="1" applyFont="1" applyFill="1" applyBorder="1" applyAlignment="1" applyProtection="1">
      <alignment horizontal="center" vertical="center" wrapText="1"/>
      <protection locked="0"/>
    </xf>
    <xf numFmtId="0" fontId="9" fillId="3" borderId="15" xfId="4" applyFont="1" applyBorder="1" applyAlignment="1" applyProtection="1">
      <alignment horizontal="center" vertical="center" wrapText="1"/>
      <protection locked="0"/>
    </xf>
    <xf numFmtId="0" fontId="57" fillId="8" borderId="0" xfId="3" applyFont="1" applyFill="1" applyAlignment="1" applyProtection="1">
      <alignment horizontal="center" wrapText="1"/>
      <protection locked="0"/>
    </xf>
    <xf numFmtId="0" fontId="14" fillId="0" borderId="0" xfId="3" applyFont="1" applyFill="1" applyBorder="1" applyAlignment="1" applyProtection="1">
      <alignment horizontal="center" vertical="center"/>
      <protection locked="0"/>
    </xf>
    <xf numFmtId="0" fontId="4" fillId="0" borderId="0" xfId="6" applyNumberFormat="1" applyFont="1" applyFill="1" applyBorder="1" applyAlignment="1" applyProtection="1">
      <alignment horizontal="center" vertical="center" wrapText="1"/>
      <protection locked="0"/>
    </xf>
    <xf numFmtId="0" fontId="9" fillId="0" borderId="0" xfId="3" applyFont="1" applyFill="1" applyProtection="1">
      <protection locked="0"/>
    </xf>
    <xf numFmtId="0" fontId="9" fillId="0" borderId="0" xfId="3" applyFont="1" applyFill="1" applyAlignment="1" applyProtection="1">
      <protection locked="0"/>
    </xf>
    <xf numFmtId="0" fontId="24" fillId="3" borderId="40" xfId="4" applyFont="1" applyBorder="1" applyAlignment="1" applyProtection="1">
      <alignment horizontal="center" vertical="center" wrapText="1"/>
      <protection locked="0"/>
    </xf>
    <xf numFmtId="0" fontId="24" fillId="0" borderId="0" xfId="4" applyFont="1" applyFill="1" applyBorder="1" applyAlignment="1" applyProtection="1">
      <alignment horizontal="center" vertical="center" wrapText="1"/>
      <protection locked="0"/>
    </xf>
    <xf numFmtId="0" fontId="39" fillId="6" borderId="10" xfId="6" applyNumberFormat="1" applyFont="1" applyFill="1" applyBorder="1" applyAlignment="1" applyProtection="1">
      <alignment horizontal="center" vertical="center" wrapText="1"/>
      <protection locked="0"/>
    </xf>
    <xf numFmtId="0" fontId="39" fillId="6" borderId="41" xfId="6" applyNumberFormat="1" applyFont="1" applyFill="1" applyBorder="1" applyAlignment="1" applyProtection="1">
      <alignment horizontal="center" vertical="center" wrapText="1"/>
      <protection locked="0"/>
    </xf>
    <xf numFmtId="0" fontId="59" fillId="6" borderId="0" xfId="0" applyFont="1" applyFill="1" applyAlignment="1">
      <alignment vertical="center"/>
    </xf>
    <xf numFmtId="0" fontId="60" fillId="6" borderId="0" xfId="0" applyFont="1" applyFill="1"/>
    <xf numFmtId="0" fontId="32" fillId="6" borderId="0" xfId="0" applyFont="1" applyFill="1"/>
    <xf numFmtId="0" fontId="0" fillId="6" borderId="0" xfId="0" applyFill="1"/>
    <xf numFmtId="14" fontId="61" fillId="6" borderId="0" xfId="0" applyNumberFormat="1" applyFont="1" applyFill="1" applyAlignment="1">
      <alignment vertical="center"/>
    </xf>
    <xf numFmtId="14" fontId="62" fillId="6" borderId="0" xfId="0" applyNumberFormat="1" applyFont="1" applyFill="1" applyAlignment="1">
      <alignment vertical="center"/>
    </xf>
    <xf numFmtId="14" fontId="62" fillId="0" borderId="0" xfId="0" applyNumberFormat="1" applyFont="1" applyAlignment="1">
      <alignment vertical="center"/>
    </xf>
    <xf numFmtId="0" fontId="63" fillId="6" borderId="0" xfId="0" applyFont="1" applyFill="1" applyAlignment="1">
      <alignment vertical="center"/>
    </xf>
    <xf numFmtId="0" fontId="63" fillId="6" borderId="0" xfId="0" applyFont="1" applyFill="1"/>
    <xf numFmtId="0" fontId="64" fillId="6" borderId="0" xfId="0" applyFont="1" applyFill="1"/>
    <xf numFmtId="0" fontId="64" fillId="0" borderId="0" xfId="0" applyFont="1"/>
    <xf numFmtId="0" fontId="65" fillId="6" borderId="0" xfId="16" applyFont="1" applyFill="1" applyAlignment="1">
      <alignment vertical="center"/>
    </xf>
    <xf numFmtId="0" fontId="66" fillId="6" borderId="0" xfId="0" applyFont="1" applyFill="1"/>
    <xf numFmtId="0" fontId="67" fillId="6" borderId="0" xfId="0" applyFont="1" applyFill="1"/>
    <xf numFmtId="0" fontId="68" fillId="6" borderId="0" xfId="0" applyFont="1" applyFill="1"/>
    <xf numFmtId="0" fontId="68" fillId="0" borderId="0" xfId="0" applyFont="1"/>
    <xf numFmtId="0" fontId="69" fillId="0" borderId="0" xfId="16" applyFont="1" applyFill="1" applyAlignment="1">
      <alignment vertical="top"/>
    </xf>
    <xf numFmtId="0" fontId="70" fillId="0" borderId="0" xfId="0" applyFont="1"/>
    <xf numFmtId="0" fontId="60" fillId="6" borderId="0" xfId="0" applyFont="1" applyFill="1" applyAlignment="1">
      <alignment vertical="center"/>
    </xf>
    <xf numFmtId="0" fontId="64" fillId="0" borderId="0" xfId="0" applyFont="1" applyAlignment="1">
      <alignment vertical="center" wrapText="1"/>
    </xf>
    <xf numFmtId="0" fontId="60" fillId="0" borderId="0" xfId="0" applyFont="1" applyAlignment="1">
      <alignment vertical="center" wrapText="1"/>
    </xf>
    <xf numFmtId="0" fontId="71" fillId="0" borderId="0" xfId="0" applyFont="1"/>
    <xf numFmtId="0" fontId="27" fillId="0" borderId="0" xfId="5" applyFont="1" applyFill="1" applyBorder="1" applyAlignment="1" applyProtection="1">
      <alignment vertical="center"/>
      <protection locked="0"/>
    </xf>
    <xf numFmtId="0" fontId="8" fillId="0" borderId="37" xfId="0" applyFont="1" applyBorder="1" applyAlignment="1">
      <alignment horizontal="left" vertical="center" wrapText="1"/>
    </xf>
    <xf numFmtId="0" fontId="35" fillId="0" borderId="37" xfId="0" applyFont="1" applyBorder="1" applyAlignment="1">
      <alignment horizontal="center" vertical="center"/>
    </xf>
    <xf numFmtId="0" fontId="8" fillId="0" borderId="37" xfId="0" applyFont="1" applyBorder="1" applyAlignment="1">
      <alignment vertical="center"/>
    </xf>
    <xf numFmtId="0" fontId="51" fillId="16" borderId="3" xfId="5" applyFont="1" applyFill="1" applyBorder="1" applyAlignment="1" applyProtection="1">
      <alignment vertical="center"/>
      <protection locked="0"/>
    </xf>
    <xf numFmtId="0" fontId="51" fillId="16" borderId="4" xfId="5" applyFont="1" applyFill="1" applyBorder="1" applyAlignment="1" applyProtection="1">
      <alignment vertical="center"/>
      <protection locked="0"/>
    </xf>
    <xf numFmtId="0" fontId="14" fillId="16" borderId="4" xfId="3" applyFont="1" applyFill="1" applyBorder="1" applyAlignment="1" applyProtection="1">
      <alignment horizontal="center" vertical="center" wrapText="1"/>
      <protection locked="0"/>
    </xf>
    <xf numFmtId="0" fontId="9" fillId="16" borderId="6" xfId="3" applyFont="1" applyFill="1" applyBorder="1" applyAlignment="1" applyProtection="1">
      <protection locked="0"/>
    </xf>
    <xf numFmtId="0" fontId="9" fillId="16" borderId="0" xfId="3" applyFont="1" applyFill="1" applyBorder="1" applyAlignment="1" applyProtection="1">
      <protection locked="0"/>
    </xf>
    <xf numFmtId="0" fontId="9" fillId="16" borderId="0" xfId="3" applyFont="1" applyFill="1" applyAlignment="1" applyProtection="1">
      <alignment horizontal="center" wrapText="1"/>
      <protection locked="0"/>
    </xf>
    <xf numFmtId="0" fontId="14" fillId="16" borderId="0" xfId="3" applyFont="1" applyFill="1" applyProtection="1">
      <protection locked="0"/>
    </xf>
    <xf numFmtId="0" fontId="53" fillId="16" borderId="0" xfId="3" applyFont="1" applyFill="1" applyAlignment="1" applyProtection="1">
      <alignment horizontal="center" vertical="center" wrapText="1"/>
      <protection locked="0"/>
    </xf>
    <xf numFmtId="0" fontId="54" fillId="16" borderId="0" xfId="3" applyFont="1" applyFill="1" applyAlignment="1" applyProtection="1">
      <alignment horizontal="center" vertical="center" wrapText="1"/>
      <protection locked="0"/>
    </xf>
    <xf numFmtId="0" fontId="14" fillId="16" borderId="4" xfId="3" applyFont="1" applyFill="1" applyBorder="1" applyAlignment="1" applyProtection="1">
      <alignment horizontal="center" vertical="center"/>
      <protection locked="0"/>
    </xf>
    <xf numFmtId="0" fontId="9" fillId="16" borderId="6" xfId="3" applyFont="1" applyFill="1" applyBorder="1" applyProtection="1">
      <protection locked="0"/>
    </xf>
    <xf numFmtId="0" fontId="16" fillId="16" borderId="0" xfId="3" applyFont="1" applyFill="1" applyAlignment="1" applyProtection="1">
      <alignment horizontal="center" wrapText="1"/>
      <protection locked="0"/>
    </xf>
    <xf numFmtId="0" fontId="9" fillId="16" borderId="0" xfId="3" applyFont="1" applyFill="1" applyProtection="1">
      <protection locked="0"/>
    </xf>
    <xf numFmtId="0" fontId="57" fillId="16" borderId="0" xfId="3" applyFont="1" applyFill="1" applyAlignment="1" applyProtection="1">
      <alignment horizontal="center" wrapText="1"/>
      <protection locked="0"/>
    </xf>
    <xf numFmtId="0" fontId="9" fillId="16" borderId="6" xfId="3" applyFont="1" applyFill="1" applyBorder="1" applyAlignment="1" applyProtection="1">
      <alignment wrapText="1"/>
      <protection locked="0"/>
    </xf>
    <xf numFmtId="0" fontId="9" fillId="16" borderId="0" xfId="3" applyFont="1" applyFill="1" applyBorder="1" applyAlignment="1" applyProtection="1">
      <alignment horizontal="center" wrapText="1"/>
      <protection locked="0"/>
    </xf>
    <xf numFmtId="0" fontId="9" fillId="16" borderId="0" xfId="3" applyFont="1" applyFill="1" applyAlignment="1" applyProtection="1">
      <protection locked="0"/>
    </xf>
    <xf numFmtId="0" fontId="56" fillId="16" borderId="4" xfId="5" applyFont="1" applyFill="1" applyBorder="1" applyAlignment="1" applyProtection="1">
      <alignment horizontal="center" vertical="center"/>
      <protection locked="0"/>
    </xf>
    <xf numFmtId="0" fontId="56" fillId="16" borderId="4" xfId="5" applyFont="1" applyFill="1" applyBorder="1" applyAlignment="1" applyProtection="1">
      <alignment vertical="center"/>
      <protection locked="0"/>
    </xf>
    <xf numFmtId="0" fontId="9" fillId="16" borderId="0" xfId="3" applyFont="1" applyFill="1" applyAlignment="1" applyProtection="1">
      <alignment horizontal="left"/>
      <protection locked="0"/>
    </xf>
    <xf numFmtId="0" fontId="9" fillId="16" borderId="0" xfId="3" applyFont="1" applyFill="1" applyAlignment="1" applyProtection="1">
      <alignment horizontal="center"/>
      <protection locked="0"/>
    </xf>
    <xf numFmtId="0" fontId="9" fillId="16" borderId="0" xfId="3" applyFont="1" applyFill="1" applyAlignment="1" applyProtection="1">
      <alignment horizontal="center" vertical="center" wrapText="1"/>
      <protection locked="0"/>
    </xf>
    <xf numFmtId="0" fontId="24" fillId="16" borderId="0" xfId="0" applyFont="1" applyFill="1" applyAlignment="1" applyProtection="1">
      <alignment horizontal="center"/>
      <protection locked="0"/>
    </xf>
    <xf numFmtId="0" fontId="9" fillId="16" borderId="0" xfId="3" applyFont="1" applyFill="1" applyBorder="1" applyAlignment="1" applyProtection="1">
      <alignment horizontal="center" vertical="center" wrapText="1"/>
      <protection locked="0"/>
    </xf>
    <xf numFmtId="0" fontId="4" fillId="16" borderId="0" xfId="3" applyFont="1" applyFill="1" applyProtection="1">
      <protection locked="0"/>
    </xf>
    <xf numFmtId="0" fontId="9" fillId="16" borderId="0" xfId="3" applyFont="1" applyFill="1" applyBorder="1" applyProtection="1">
      <protection locked="0"/>
    </xf>
    <xf numFmtId="0" fontId="56" fillId="0" borderId="0" xfId="5" applyFont="1" applyFill="1" applyBorder="1" applyAlignment="1" applyProtection="1">
      <alignment vertical="center"/>
      <protection locked="0"/>
    </xf>
    <xf numFmtId="0" fontId="73" fillId="0" borderId="0" xfId="0" applyFont="1"/>
    <xf numFmtId="0" fontId="8" fillId="0" borderId="0" xfId="0" applyFont="1"/>
    <xf numFmtId="0" fontId="75" fillId="0" borderId="0" xfId="3" applyFont="1" applyAlignment="1">
      <alignment vertical="center" wrapText="1"/>
    </xf>
    <xf numFmtId="0" fontId="76"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35" fillId="0" borderId="0" xfId="0" applyFont="1" applyAlignment="1">
      <alignment horizontal="center" vertical="center"/>
    </xf>
    <xf numFmtId="44" fontId="9" fillId="0" borderId="0" xfId="15" applyNumberFormat="1" applyFont="1" applyFill="1" applyBorder="1" applyAlignment="1">
      <alignment horizontal="center"/>
    </xf>
    <xf numFmtId="0" fontId="4" fillId="0" borderId="0" xfId="17"/>
    <xf numFmtId="0" fontId="35" fillId="0" borderId="0" xfId="0" applyFont="1" applyAlignment="1">
      <alignment horizontal="justify" vertical="center"/>
    </xf>
    <xf numFmtId="0" fontId="4" fillId="0" borderId="0" xfId="17" applyAlignment="1">
      <alignment vertical="top" wrapText="1"/>
    </xf>
    <xf numFmtId="0" fontId="78" fillId="0" borderId="0" xfId="0" applyFont="1" applyAlignment="1">
      <alignment vertical="center"/>
    </xf>
    <xf numFmtId="0" fontId="78" fillId="0" borderId="0" xfId="0" applyFont="1" applyAlignment="1" applyProtection="1">
      <alignment vertical="center"/>
      <protection locked="0"/>
    </xf>
    <xf numFmtId="0" fontId="4" fillId="0" borderId="0" xfId="17" applyProtection="1">
      <protection locked="0"/>
    </xf>
    <xf numFmtId="0" fontId="35" fillId="0" borderId="0" xfId="0" applyFont="1" applyAlignment="1" applyProtection="1">
      <alignment vertical="center"/>
      <protection locked="0"/>
    </xf>
    <xf numFmtId="0" fontId="35" fillId="0" borderId="0" xfId="0" applyFont="1" applyAlignment="1">
      <alignment vertical="center"/>
    </xf>
    <xf numFmtId="0" fontId="79" fillId="0" borderId="0" xfId="0" applyFont="1"/>
    <xf numFmtId="0" fontId="80" fillId="0" borderId="0" xfId="0" applyFont="1"/>
    <xf numFmtId="0" fontId="8" fillId="0" borderId="0" xfId="0" applyFont="1" applyFill="1" applyAlignment="1">
      <alignment wrapText="1"/>
    </xf>
    <xf numFmtId="0" fontId="35" fillId="0" borderId="0" xfId="0" applyFont="1" applyFill="1" applyAlignment="1">
      <alignment horizontal="center" vertical="center"/>
    </xf>
    <xf numFmtId="0" fontId="35" fillId="0" borderId="0" xfId="0" applyFont="1" applyFill="1" applyBorder="1" applyAlignment="1">
      <alignment vertical="center"/>
    </xf>
    <xf numFmtId="0" fontId="35" fillId="0" borderId="0" xfId="0" applyFont="1" applyFill="1" applyBorder="1" applyAlignment="1">
      <alignment horizontal="center" vertical="center"/>
    </xf>
    <xf numFmtId="0" fontId="8" fillId="0" borderId="0" xfId="0" applyFont="1" applyAlignment="1">
      <alignment wrapText="1"/>
    </xf>
    <xf numFmtId="44" fontId="9" fillId="3" borderId="17" xfId="15" applyNumberFormat="1" applyFont="1" applyBorder="1" applyAlignment="1">
      <alignment horizontal="center"/>
    </xf>
    <xf numFmtId="0" fontId="35" fillId="0" borderId="0" xfId="0" applyFont="1" applyFill="1" applyAlignment="1">
      <alignment vertical="center"/>
    </xf>
    <xf numFmtId="44" fontId="9" fillId="0" borderId="21" xfId="15" applyNumberFormat="1" applyFont="1" applyFill="1" applyBorder="1" applyAlignment="1">
      <alignment horizontal="center"/>
    </xf>
    <xf numFmtId="0" fontId="8" fillId="0" borderId="0" xfId="0" applyFont="1" applyBorder="1" applyAlignment="1">
      <alignment horizontal="left" vertical="center"/>
    </xf>
    <xf numFmtId="0" fontId="60" fillId="0" borderId="0" xfId="0" applyFont="1" applyFill="1" applyAlignment="1">
      <alignment vertical="center" wrapText="1"/>
    </xf>
    <xf numFmtId="0" fontId="70" fillId="0" borderId="0" xfId="0" applyFont="1" applyFill="1"/>
    <xf numFmtId="0" fontId="35" fillId="0" borderId="0" xfId="0" applyFont="1" applyAlignment="1">
      <alignment vertical="center"/>
    </xf>
    <xf numFmtId="0" fontId="35" fillId="0" borderId="0" xfId="0" applyFont="1" applyAlignment="1">
      <alignment horizontal="left" indent="1"/>
    </xf>
    <xf numFmtId="44" fontId="9" fillId="18" borderId="17" xfId="15" applyNumberFormat="1" applyFont="1" applyFill="1" applyBorder="1" applyAlignment="1">
      <alignment horizontal="center"/>
    </xf>
    <xf numFmtId="44" fontId="24" fillId="0" borderId="0" xfId="15" applyNumberFormat="1" applyFont="1" applyFill="1" applyBorder="1" applyAlignment="1">
      <alignment horizontal="center"/>
    </xf>
    <xf numFmtId="44" fontId="23" fillId="0" borderId="0" xfId="0" applyNumberFormat="1" applyFont="1" applyFill="1" applyBorder="1"/>
    <xf numFmtId="0" fontId="23" fillId="0" borderId="0" xfId="0" applyFont="1" applyAlignment="1">
      <alignment horizontal="center" vertical="center"/>
    </xf>
    <xf numFmtId="0" fontId="16" fillId="0" borderId="0" xfId="3" applyFont="1" applyFill="1" applyBorder="1" applyAlignment="1">
      <alignment horizontal="center" vertical="center" wrapText="1"/>
    </xf>
    <xf numFmtId="0" fontId="0" fillId="0" borderId="0" xfId="0" applyBorder="1" applyAlignment="1" applyProtection="1">
      <alignment horizontal="center"/>
      <protection locked="0"/>
    </xf>
    <xf numFmtId="14" fontId="0" fillId="0" borderId="0" xfId="0" applyNumberFormat="1" applyBorder="1" applyAlignment="1" applyProtection="1">
      <alignment horizontal="center"/>
      <protection locked="0"/>
    </xf>
    <xf numFmtId="0" fontId="23" fillId="0" borderId="0" xfId="0" applyFont="1" applyBorder="1" applyAlignment="1" applyProtection="1">
      <alignment horizontal="center"/>
      <protection locked="0"/>
    </xf>
    <xf numFmtId="172" fontId="23" fillId="0" borderId="0" xfId="2" applyNumberFormat="1" applyFont="1" applyBorder="1" applyAlignment="1" applyProtection="1">
      <alignment horizontal="center"/>
      <protection locked="0"/>
    </xf>
    <xf numFmtId="0" fontId="24" fillId="0" borderId="0" xfId="15" applyNumberFormat="1" applyFont="1" applyFill="1" applyBorder="1" applyAlignment="1">
      <alignment horizontal="center"/>
    </xf>
    <xf numFmtId="0" fontId="23" fillId="0" borderId="0" xfId="0" applyFont="1" applyFill="1" applyBorder="1" applyAlignment="1">
      <alignment horizontal="left"/>
    </xf>
    <xf numFmtId="14" fontId="23" fillId="0" borderId="0" xfId="0" applyNumberFormat="1" applyFont="1" applyFill="1" applyBorder="1" applyAlignment="1">
      <alignment horizontal="left"/>
    </xf>
    <xf numFmtId="0" fontId="23" fillId="0" borderId="0" xfId="0" applyFont="1" applyFill="1" applyBorder="1" applyAlignment="1" applyProtection="1">
      <alignment horizontal="center"/>
      <protection locked="0"/>
    </xf>
    <xf numFmtId="14" fontId="23" fillId="0" borderId="0" xfId="0" applyNumberFormat="1" applyFont="1" applyFill="1" applyBorder="1" applyAlignment="1" applyProtection="1">
      <alignment horizontal="center"/>
      <protection locked="0"/>
    </xf>
    <xf numFmtId="0" fontId="23" fillId="0" borderId="0" xfId="0" applyNumberFormat="1" applyFont="1" applyFill="1" applyBorder="1" applyAlignment="1" applyProtection="1">
      <alignment horizontal="center"/>
      <protection locked="0"/>
    </xf>
    <xf numFmtId="0" fontId="7" fillId="0" borderId="0" xfId="3" applyFont="1" applyFill="1" applyBorder="1" applyAlignment="1">
      <alignment horizontal="center" vertical="center" wrapText="1"/>
    </xf>
    <xf numFmtId="44" fontId="24" fillId="0" borderId="0" xfId="2" applyFont="1" applyFill="1" applyBorder="1" applyAlignment="1">
      <alignment horizontal="center" vertical="center"/>
    </xf>
    <xf numFmtId="44" fontId="24" fillId="0" borderId="0" xfId="15" applyNumberFormat="1" applyFont="1" applyFill="1" applyBorder="1" applyAlignment="1">
      <alignment horizontal="center" vertical="center"/>
    </xf>
    <xf numFmtId="9" fontId="23" fillId="0" borderId="0" xfId="14" applyFont="1" applyFill="1" applyBorder="1" applyAlignment="1" applyProtection="1">
      <alignment horizontal="center"/>
      <protection locked="0"/>
    </xf>
    <xf numFmtId="164" fontId="24" fillId="0" borderId="0" xfId="15" applyNumberFormat="1" applyFont="1" applyFill="1" applyBorder="1" applyAlignment="1">
      <alignment horizontal="center"/>
    </xf>
    <xf numFmtId="0" fontId="42" fillId="0" borderId="6" xfId="0" applyFont="1" applyBorder="1" applyAlignment="1" applyProtection="1">
      <alignment horizontal="left" vertical="center" wrapText="1"/>
      <protection locked="0"/>
    </xf>
    <xf numFmtId="0" fontId="24" fillId="0" borderId="0" xfId="0" applyFont="1" applyAlignment="1">
      <alignment horizontal="center" vertical="center"/>
    </xf>
    <xf numFmtId="0" fontId="81" fillId="0" borderId="0" xfId="0" applyFont="1"/>
    <xf numFmtId="0" fontId="83" fillId="0" borderId="0" xfId="0" applyFont="1"/>
    <xf numFmtId="0" fontId="65" fillId="15" borderId="0" xfId="16" applyFont="1" applyFill="1" applyAlignment="1">
      <alignment vertical="top"/>
    </xf>
    <xf numFmtId="14" fontId="61" fillId="6" borderId="0" xfId="16" applyNumberFormat="1" applyFont="1" applyFill="1" applyAlignment="1">
      <alignment vertical="center"/>
    </xf>
    <xf numFmtId="14" fontId="61" fillId="6" borderId="0" xfId="0" applyNumberFormat="1" applyFont="1" applyFill="1" applyAlignment="1">
      <alignment horizontal="left" vertical="center"/>
    </xf>
    <xf numFmtId="0" fontId="64" fillId="14" borderId="0" xfId="0" applyFont="1" applyFill="1" applyAlignment="1">
      <alignment vertical="center" wrapText="1"/>
    </xf>
    <xf numFmtId="0" fontId="63" fillId="14" borderId="0" xfId="0" applyFont="1" applyFill="1" applyAlignment="1">
      <alignment vertical="center" wrapText="1"/>
    </xf>
    <xf numFmtId="0" fontId="64" fillId="15" borderId="0" xfId="0" applyFont="1" applyFill="1" applyAlignment="1">
      <alignment vertical="center" wrapText="1"/>
    </xf>
    <xf numFmtId="0" fontId="4" fillId="0" borderId="22" xfId="5" applyFont="1" applyFill="1" applyBorder="1" applyAlignment="1" applyProtection="1">
      <alignment horizontal="left" vertical="center"/>
      <protection locked="0"/>
    </xf>
    <xf numFmtId="0" fontId="4" fillId="0" borderId="25" xfId="5" applyFont="1" applyFill="1" applyBorder="1" applyAlignment="1" applyProtection="1">
      <alignment horizontal="left" vertical="center"/>
      <protection locked="0"/>
    </xf>
    <xf numFmtId="0" fontId="43" fillId="0" borderId="22" xfId="16" applyFill="1" applyBorder="1" applyAlignment="1" applyProtection="1">
      <alignment horizontal="left" vertical="center"/>
      <protection locked="0"/>
    </xf>
    <xf numFmtId="0" fontId="24" fillId="16" borderId="37" xfId="16" applyFont="1" applyFill="1" applyBorder="1" applyAlignment="1">
      <alignment vertical="center"/>
    </xf>
    <xf numFmtId="0" fontId="24" fillId="16" borderId="38" xfId="16" applyFont="1" applyFill="1" applyBorder="1" applyAlignment="1">
      <alignment vertical="center"/>
    </xf>
    <xf numFmtId="0" fontId="24" fillId="16" borderId="37" xfId="0" applyFont="1" applyFill="1" applyBorder="1" applyAlignment="1">
      <alignment vertical="center" wrapText="1"/>
    </xf>
    <xf numFmtId="0" fontId="24" fillId="16" borderId="38" xfId="0" applyFont="1" applyFill="1" applyBorder="1" applyAlignment="1">
      <alignment vertical="center" wrapText="1"/>
    </xf>
    <xf numFmtId="0" fontId="24" fillId="16" borderId="37" xfId="0" applyFont="1" applyFill="1" applyBorder="1" applyAlignment="1">
      <alignment horizontal="center" vertical="center" wrapText="1"/>
    </xf>
    <xf numFmtId="0" fontId="24" fillId="16" borderId="38" xfId="0" applyFont="1" applyFill="1" applyBorder="1" applyAlignment="1">
      <alignment horizontal="center" vertical="center" wrapText="1"/>
    </xf>
    <xf numFmtId="0" fontId="35" fillId="0" borderId="37" xfId="0" applyFont="1" applyBorder="1" applyAlignment="1">
      <alignment horizontal="center" vertical="center"/>
    </xf>
    <xf numFmtId="0" fontId="35" fillId="0" borderId="39" xfId="0" applyFont="1" applyBorder="1" applyAlignment="1">
      <alignment horizontal="center" vertical="center"/>
    </xf>
    <xf numFmtId="0" fontId="35" fillId="0" borderId="38" xfId="0" applyFont="1" applyBorder="1" applyAlignment="1">
      <alignment horizontal="center" vertical="center"/>
    </xf>
    <xf numFmtId="0" fontId="48" fillId="0" borderId="22" xfId="0" applyFont="1" applyBorder="1" applyAlignment="1">
      <alignment horizontal="left" vertical="center" wrapText="1"/>
    </xf>
    <xf numFmtId="0" fontId="48" fillId="0" borderId="25" xfId="0" applyFont="1" applyBorder="1" applyAlignment="1">
      <alignment horizontal="left" vertical="center" wrapText="1"/>
    </xf>
    <xf numFmtId="0" fontId="8" fillId="0" borderId="37" xfId="0" applyFont="1" applyBorder="1" applyAlignment="1">
      <alignment horizontal="left" vertical="center"/>
    </xf>
    <xf numFmtId="0" fontId="8" fillId="0" borderId="39" xfId="0" applyFont="1" applyBorder="1" applyAlignment="1">
      <alignment horizontal="left" vertical="center"/>
    </xf>
    <xf numFmtId="0" fontId="8" fillId="0" borderId="38" xfId="0" applyFont="1" applyBorder="1" applyAlignment="1">
      <alignment horizontal="left" vertical="center"/>
    </xf>
    <xf numFmtId="0" fontId="35" fillId="0" borderId="3" xfId="0" applyFont="1" applyBorder="1" applyAlignment="1">
      <alignment horizontal="left" vertical="top" wrapText="1"/>
    </xf>
    <xf numFmtId="0" fontId="35" fillId="0" borderId="5" xfId="0" applyFont="1" applyBorder="1" applyAlignment="1">
      <alignment horizontal="left" vertical="top" wrapText="1"/>
    </xf>
    <xf numFmtId="0" fontId="35" fillId="0" borderId="37" xfId="0" applyFont="1" applyBorder="1" applyAlignment="1" applyProtection="1">
      <alignment horizontal="center" vertical="center"/>
      <protection locked="0"/>
    </xf>
    <xf numFmtId="0" fontId="35" fillId="0" borderId="39" xfId="0" applyFont="1" applyBorder="1" applyAlignment="1" applyProtection="1">
      <alignment horizontal="center" vertical="center"/>
      <protection locked="0"/>
    </xf>
    <xf numFmtId="0" fontId="35" fillId="0" borderId="38" xfId="0" applyFont="1" applyBorder="1" applyAlignment="1" applyProtection="1">
      <alignment horizontal="center" vertical="center"/>
      <protection locked="0"/>
    </xf>
    <xf numFmtId="0" fontId="44" fillId="0" borderId="6" xfId="16" applyFont="1" applyFill="1" applyBorder="1" applyAlignment="1">
      <alignment vertical="center" wrapText="1"/>
    </xf>
    <xf numFmtId="0" fontId="45" fillId="0" borderId="7" xfId="0" applyFont="1" applyBorder="1" applyAlignment="1">
      <alignment vertical="center" wrapText="1"/>
    </xf>
    <xf numFmtId="0" fontId="35" fillId="0" borderId="24" xfId="0" applyFont="1" applyBorder="1" applyAlignment="1">
      <alignment horizontal="left" vertical="top" wrapText="1"/>
    </xf>
    <xf numFmtId="0" fontId="35" fillId="0" borderId="13" xfId="0" applyFont="1" applyBorder="1" applyAlignment="1">
      <alignment horizontal="left" vertical="top" wrapText="1"/>
    </xf>
    <xf numFmtId="0" fontId="35" fillId="0" borderId="37" xfId="0" applyFont="1" applyBorder="1" applyAlignment="1">
      <alignment vertical="center" wrapText="1"/>
    </xf>
    <xf numFmtId="0" fontId="48" fillId="0" borderId="37" xfId="0" applyFont="1" applyBorder="1" applyAlignment="1">
      <alignment horizontal="left" wrapText="1"/>
    </xf>
    <xf numFmtId="0" fontId="47" fillId="0" borderId="37" xfId="0" applyFont="1" applyBorder="1" applyAlignment="1">
      <alignment horizontal="left" wrapText="1"/>
    </xf>
    <xf numFmtId="0" fontId="35" fillId="0" borderId="39" xfId="0" applyFont="1" applyBorder="1" applyAlignment="1">
      <alignment horizontal="left" vertical="center"/>
    </xf>
    <xf numFmtId="0" fontId="35" fillId="0" borderId="38" xfId="0" applyFont="1" applyBorder="1" applyAlignment="1">
      <alignment horizontal="left" vertical="center"/>
    </xf>
    <xf numFmtId="0" fontId="8" fillId="0" borderId="37" xfId="0" applyFont="1" applyBorder="1" applyAlignment="1">
      <alignment horizontal="left" vertical="center" wrapText="1"/>
    </xf>
    <xf numFmtId="0" fontId="7" fillId="0" borderId="0" xfId="3" applyFont="1" applyFill="1" applyBorder="1" applyAlignment="1">
      <alignment horizontal="center" vertical="center" wrapText="1"/>
    </xf>
    <xf numFmtId="0" fontId="34" fillId="16" borderId="0" xfId="3" applyFont="1" applyFill="1" applyAlignment="1">
      <alignment vertical="center"/>
    </xf>
    <xf numFmtId="0" fontId="72" fillId="17" borderId="0" xfId="0" applyFont="1" applyFill="1" applyAlignment="1">
      <alignment vertical="center"/>
    </xf>
    <xf numFmtId="0" fontId="42" fillId="0" borderId="22" xfId="0" applyFont="1" applyBorder="1" applyAlignment="1" applyProtection="1">
      <alignment horizontal="left" vertical="center" wrapText="1"/>
      <protection locked="0"/>
    </xf>
    <xf numFmtId="0" fontId="42" fillId="0" borderId="23" xfId="0" applyFont="1" applyBorder="1" applyAlignment="1" applyProtection="1">
      <alignment horizontal="left" vertical="center" wrapText="1"/>
      <protection locked="0"/>
    </xf>
    <xf numFmtId="0" fontId="33" fillId="2" borderId="0" xfId="7" applyFont="1" applyBorder="1" applyAlignment="1" applyProtection="1">
      <alignment horizontal="left" vertical="center"/>
      <protection locked="0"/>
    </xf>
    <xf numFmtId="0" fontId="22" fillId="7" borderId="0" xfId="0" applyFont="1" applyFill="1" applyBorder="1" applyAlignment="1">
      <alignment horizontal="left" vertical="center" wrapText="1"/>
    </xf>
    <xf numFmtId="0" fontId="4" fillId="0" borderId="9" xfId="1" applyNumberFormat="1" applyFont="1" applyBorder="1" applyAlignment="1" applyProtection="1">
      <alignment horizontal="left" vertical="center" wrapText="1"/>
      <protection locked="0"/>
    </xf>
    <xf numFmtId="0" fontId="4" fillId="0" borderId="10" xfId="1" applyNumberFormat="1" applyFont="1" applyBorder="1" applyAlignment="1" applyProtection="1">
      <alignment horizontal="left" vertical="center" wrapText="1"/>
      <protection locked="0"/>
    </xf>
    <xf numFmtId="0" fontId="22" fillId="7" borderId="0" xfId="0" applyFont="1" applyFill="1" applyBorder="1" applyAlignment="1">
      <alignment horizontal="left" vertical="center" wrapText="1" indent="2"/>
    </xf>
    <xf numFmtId="0" fontId="7" fillId="0" borderId="9" xfId="3" applyFont="1" applyBorder="1" applyAlignment="1" applyProtection="1">
      <alignment horizontal="left" vertical="center" wrapText="1"/>
      <protection locked="0"/>
    </xf>
    <xf numFmtId="0" fontId="7" fillId="0" borderId="10" xfId="3" applyFont="1" applyBorder="1" applyAlignment="1" applyProtection="1">
      <alignment horizontal="left" vertical="center" wrapText="1"/>
      <protection locked="0"/>
    </xf>
    <xf numFmtId="0" fontId="4" fillId="0" borderId="12" xfId="3" applyFont="1" applyBorder="1" applyAlignment="1" applyProtection="1">
      <alignment horizontal="left" vertical="center" wrapText="1"/>
      <protection locked="0"/>
    </xf>
    <xf numFmtId="0" fontId="4" fillId="0" borderId="14"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25" fillId="7" borderId="0" xfId="0" applyFont="1" applyFill="1" applyAlignment="1">
      <alignment horizontal="left" vertical="center"/>
    </xf>
    <xf numFmtId="0" fontId="51" fillId="16" borderId="3" xfId="5" applyFont="1" applyFill="1" applyBorder="1" applyAlignment="1" applyProtection="1">
      <alignment vertical="center"/>
      <protection locked="0"/>
    </xf>
    <xf numFmtId="0" fontId="51" fillId="16" borderId="4" xfId="5" applyFont="1" applyFill="1" applyBorder="1" applyAlignment="1" applyProtection="1">
      <alignment vertical="center"/>
      <protection locked="0"/>
    </xf>
    <xf numFmtId="0" fontId="4" fillId="0" borderId="0" xfId="3" applyFont="1" applyAlignment="1" applyProtection="1">
      <alignment horizontal="right" vertical="center" wrapText="1"/>
      <protection locked="0"/>
    </xf>
    <xf numFmtId="0" fontId="4" fillId="0" borderId="0" xfId="3" applyFont="1" applyBorder="1" applyAlignment="1" applyProtection="1">
      <alignment horizontal="right" vertical="center" wrapText="1"/>
      <protection locked="0"/>
    </xf>
    <xf numFmtId="0" fontId="35" fillId="0" borderId="37" xfId="0" applyFont="1" applyBorder="1" applyAlignment="1">
      <alignment vertical="center"/>
    </xf>
    <xf numFmtId="0" fontId="35" fillId="0" borderId="38" xfId="0" applyFont="1" applyBorder="1" applyAlignment="1">
      <alignment vertical="center"/>
    </xf>
    <xf numFmtId="0" fontId="35" fillId="0" borderId="0" xfId="0" applyFont="1" applyAlignment="1">
      <alignment vertical="center"/>
    </xf>
    <xf numFmtId="0" fontId="4" fillId="0" borderId="3" xfId="17" applyBorder="1"/>
    <xf numFmtId="0" fontId="4" fillId="0" borderId="5" xfId="17" applyBorder="1"/>
    <xf numFmtId="0" fontId="4" fillId="0" borderId="24" xfId="17" applyBorder="1"/>
    <xf numFmtId="0" fontId="4" fillId="0" borderId="13" xfId="17" applyBorder="1"/>
    <xf numFmtId="0" fontId="46" fillId="0" borderId="0" xfId="16" applyFont="1" applyAlignment="1">
      <alignment horizontal="justify" vertical="center"/>
    </xf>
    <xf numFmtId="0" fontId="35" fillId="0" borderId="0" xfId="0" applyFont="1" applyAlignment="1">
      <alignment horizontal="justify" vertical="center"/>
    </xf>
    <xf numFmtId="0" fontId="78" fillId="0" borderId="0" xfId="0" applyFont="1" applyAlignment="1">
      <alignment horizontal="justify" vertical="center"/>
    </xf>
    <xf numFmtId="0" fontId="78" fillId="0" borderId="21" xfId="0" applyFont="1" applyBorder="1" applyAlignment="1" applyProtection="1">
      <alignment vertical="center"/>
      <protection locked="0"/>
    </xf>
    <xf numFmtId="0" fontId="78" fillId="0" borderId="23" xfId="0" applyFont="1" applyBorder="1" applyAlignment="1" applyProtection="1">
      <alignment vertical="center"/>
      <protection locked="0"/>
    </xf>
    <xf numFmtId="0" fontId="74" fillId="16" borderId="0" xfId="3" applyFont="1" applyFill="1" applyAlignment="1">
      <alignment vertical="center" wrapText="1"/>
    </xf>
    <xf numFmtId="0" fontId="14" fillId="17" borderId="0" xfId="0" applyFont="1" applyFill="1" applyAlignment="1">
      <alignment vertical="center"/>
    </xf>
    <xf numFmtId="0" fontId="35" fillId="0" borderId="22" xfId="0" quotePrefix="1" applyFont="1" applyBorder="1" applyAlignment="1" applyProtection="1">
      <alignment horizontal="left" vertical="center" wrapText="1"/>
      <protection locked="0"/>
    </xf>
    <xf numFmtId="0" fontId="35" fillId="0" borderId="23" xfId="0" applyFont="1" applyBorder="1" applyAlignment="1" applyProtection="1">
      <alignment horizontal="left" vertical="center" wrapText="1"/>
      <protection locked="0"/>
    </xf>
    <xf numFmtId="0" fontId="35" fillId="0" borderId="25" xfId="0" applyFont="1" applyBorder="1" applyAlignment="1" applyProtection="1">
      <alignment horizontal="left" vertical="center" wrapText="1"/>
      <protection locked="0"/>
    </xf>
    <xf numFmtId="9" fontId="35" fillId="0" borderId="22" xfId="0" quotePrefix="1" applyNumberFormat="1" applyFont="1" applyBorder="1" applyAlignment="1" applyProtection="1">
      <alignment horizontal="left" vertical="center" wrapText="1"/>
      <protection locked="0"/>
    </xf>
    <xf numFmtId="9" fontId="35" fillId="0" borderId="23" xfId="0" applyNumberFormat="1" applyFont="1" applyBorder="1" applyAlignment="1" applyProtection="1">
      <alignment horizontal="left" vertical="center" wrapText="1"/>
      <protection locked="0"/>
    </xf>
    <xf numFmtId="9" fontId="35" fillId="0" borderId="25" xfId="0" applyNumberFormat="1" applyFont="1" applyBorder="1" applyAlignment="1" applyProtection="1">
      <alignment horizontal="left" vertical="center" wrapText="1"/>
      <protection locked="0"/>
    </xf>
    <xf numFmtId="0" fontId="35" fillId="0" borderId="0" xfId="0" applyFont="1" applyAlignment="1">
      <alignment horizontal="justify" vertical="center" wrapText="1"/>
    </xf>
    <xf numFmtId="44" fontId="23" fillId="0" borderId="22" xfId="0" applyNumberFormat="1" applyFont="1" applyBorder="1" applyAlignment="1">
      <alignment horizontal="left"/>
    </xf>
    <xf numFmtId="0" fontId="23" fillId="0" borderId="25" xfId="0" applyFont="1" applyBorder="1" applyAlignment="1">
      <alignment horizontal="left"/>
    </xf>
    <xf numFmtId="0" fontId="22" fillId="7" borderId="0" xfId="0" applyFont="1" applyFill="1" applyAlignment="1">
      <alignment horizontal="center"/>
    </xf>
    <xf numFmtId="0" fontId="22" fillId="7" borderId="21" xfId="0" applyFont="1" applyFill="1" applyBorder="1" applyAlignment="1">
      <alignment horizontal="center"/>
    </xf>
    <xf numFmtId="0" fontId="25" fillId="7" borderId="0" xfId="0" applyFont="1" applyFill="1" applyAlignment="1">
      <alignment horizontal="center" vertical="center"/>
    </xf>
    <xf numFmtId="169" fontId="23" fillId="0" borderId="21" xfId="0" applyNumberFormat="1" applyFont="1" applyBorder="1" applyAlignment="1">
      <alignment horizontal="center"/>
    </xf>
    <xf numFmtId="0" fontId="26" fillId="0" borderId="0" xfId="0" applyFont="1" applyAlignment="1">
      <alignment horizontal="center"/>
    </xf>
    <xf numFmtId="0" fontId="23" fillId="0" borderId="22" xfId="0" applyFont="1" applyBorder="1" applyAlignment="1">
      <alignment horizontal="left"/>
    </xf>
    <xf numFmtId="44" fontId="23" fillId="0" borderId="22" xfId="2" applyFont="1" applyBorder="1" applyAlignment="1">
      <alignment horizontal="left"/>
    </xf>
    <xf numFmtId="44" fontId="23" fillId="0" borderId="25" xfId="2" applyFont="1" applyBorder="1" applyAlignment="1">
      <alignment horizontal="left"/>
    </xf>
    <xf numFmtId="169" fontId="23" fillId="0" borderId="22" xfId="0" applyNumberFormat="1" applyFont="1" applyBorder="1" applyAlignment="1">
      <alignment horizontal="left"/>
    </xf>
    <xf numFmtId="0" fontId="23" fillId="0" borderId="22" xfId="0" applyFont="1" applyBorder="1" applyAlignment="1">
      <alignment horizontal="center"/>
    </xf>
    <xf numFmtId="0" fontId="23" fillId="0" borderId="23" xfId="0" applyFont="1" applyBorder="1" applyAlignment="1">
      <alignment horizontal="center"/>
    </xf>
    <xf numFmtId="0" fontId="23" fillId="0" borderId="25" xfId="0" applyFont="1" applyBorder="1" applyAlignment="1">
      <alignment horizontal="center"/>
    </xf>
    <xf numFmtId="169" fontId="23" fillId="0" borderId="22" xfId="2" applyNumberFormat="1" applyFont="1" applyBorder="1" applyAlignment="1">
      <alignment horizontal="left"/>
    </xf>
    <xf numFmtId="169" fontId="23" fillId="0" borderId="25" xfId="2" applyNumberFormat="1" applyFont="1" applyBorder="1" applyAlignment="1">
      <alignment horizontal="left"/>
    </xf>
  </cellXfs>
  <cellStyles count="18">
    <cellStyle name="20% - Accent1" xfId="11" builtinId="30"/>
    <cellStyle name="Accent1 2" xfId="5" xr:uid="{5FF43BF1-2A48-4D31-A77F-C86295EF62E0}"/>
    <cellStyle name="Bad" xfId="12" builtinId="27"/>
    <cellStyle name="Calculation" xfId="15" builtinId="22"/>
    <cellStyle name="Calculation 2" xfId="4" xr:uid="{AB21BFC9-A752-4611-AE67-3DA661D7E991}"/>
    <cellStyle name="Comma" xfId="1" builtinId="3"/>
    <cellStyle name="Comma 2 2" xfId="6" xr:uid="{46BCC92A-E11F-469C-8E64-0E1BF11F25B9}"/>
    <cellStyle name="Currency" xfId="2" builtinId="4"/>
    <cellStyle name="Currency_R&amp;D Capability Appl Appendices1" xfId="8" xr:uid="{330C76BA-C875-4464-A8A6-BF6199242752}"/>
    <cellStyle name="Good" xfId="10" builtinId="26"/>
    <cellStyle name="Good 2" xfId="7" xr:uid="{1892E3F9-240E-4EC8-97A3-239F06BB51AB}"/>
    <cellStyle name="Hyperlink" xfId="16" builtinId="8"/>
    <cellStyle name="Neutral" xfId="13" builtinId="28"/>
    <cellStyle name="Normal" xfId="0" builtinId="0"/>
    <cellStyle name="Normal 2 2" xfId="3" xr:uid="{DB08B0BC-AD0B-41D8-A7D6-F1868F5AAD65}"/>
    <cellStyle name="Normal 2 4" xfId="17" xr:uid="{3E198A65-8C54-40FC-AFBB-AE26E588896D}"/>
    <cellStyle name="Per cent" xfId="14" builtinId="5"/>
    <cellStyle name="Percent 2 2" xfId="9" xr:uid="{851E0969-4B96-465D-A735-89AF03F2DD9A}"/>
  </cellStyles>
  <dxfs count="30">
    <dxf>
      <fill>
        <patternFill>
          <bgColor theme="5" tint="0.59996337778862885"/>
        </patternFill>
      </fill>
    </dxf>
    <dxf>
      <fill>
        <patternFill>
          <bgColor theme="5" tint="0.59996337778862885"/>
        </patternFill>
      </fill>
    </dxf>
    <dxf>
      <fill>
        <patternFill>
          <bgColor theme="5" tint="0.59996337778862885"/>
        </patternFill>
      </fill>
    </dxf>
    <dxf>
      <fill>
        <patternFill>
          <bgColor theme="3"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9797"/>
        </patternFill>
      </fill>
    </dxf>
    <dxf>
      <fill>
        <patternFill>
          <bgColor theme="5"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9FFCC"/>
      <color rgb="FF0000FF"/>
      <color rgb="FF00E1E1"/>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1781175</xdr:colOff>
      <xdr:row>1</xdr:row>
      <xdr:rowOff>38100</xdr:rowOff>
    </xdr:from>
    <xdr:to>
      <xdr:col>4</xdr:col>
      <xdr:colOff>1087120</xdr:colOff>
      <xdr:row>3</xdr:row>
      <xdr:rowOff>114300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343525" y="228600"/>
          <a:ext cx="1687195" cy="457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2409825</xdr:colOff>
          <xdr:row>38</xdr:row>
          <xdr:rowOff>57150</xdr:rowOff>
        </xdr:from>
        <xdr:to>
          <xdr:col>1</xdr:col>
          <xdr:colOff>3343275</xdr:colOff>
          <xdr:row>42</xdr:row>
          <xdr:rowOff>47625</xdr:rowOff>
        </xdr:to>
        <xdr:sp macro="" textlink="">
          <xdr:nvSpPr>
            <xdr:cNvPr id="1025" name="Object 1" descr="Notes on making Training claims"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3</xdr:col>
      <xdr:colOff>485775</xdr:colOff>
      <xdr:row>1</xdr:row>
      <xdr:rowOff>133350</xdr:rowOff>
    </xdr:from>
    <xdr:to>
      <xdr:col>4</xdr:col>
      <xdr:colOff>782320</xdr:colOff>
      <xdr:row>2</xdr:row>
      <xdr:rowOff>228600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72125" y="323850"/>
          <a:ext cx="1687195" cy="457200"/>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dustryGrantClaims@enterprise-ireland.com?subject=Training%20/%20%3cyour%20company%20name%3e%20/%20%3cyour%20project%20number%3e" TargetMode="External"/><Relationship Id="rId1" Type="http://schemas.openxmlformats.org/officeDocument/2006/relationships/hyperlink" Target="mailto:bank.confirmation@enterprise-ireland.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terprise-ireland.com/en/Legal/GDP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EAC9-291A-4D6C-89AA-643A412FE1FC}">
  <sheetPr>
    <tabColor rgb="FFFF0000"/>
  </sheetPr>
  <dimension ref="B1:S12"/>
  <sheetViews>
    <sheetView showGridLines="0" tabSelected="1" workbookViewId="0"/>
  </sheetViews>
  <sheetFormatPr defaultColWidth="9.140625" defaultRowHeight="15" x14ac:dyDescent="0.25"/>
  <cols>
    <col min="1" max="1" width="1.7109375" style="104" customWidth="1"/>
    <col min="2" max="14" width="9.140625" style="104"/>
    <col min="15" max="15" width="10.5703125" style="104" customWidth="1"/>
    <col min="16" max="16" width="10" style="104" customWidth="1"/>
    <col min="17" max="16384" width="9.140625" style="104"/>
  </cols>
  <sheetData>
    <row r="1" spans="2:19" ht="30" customHeight="1" x14ac:dyDescent="0.3">
      <c r="B1" s="408" t="s">
        <v>174</v>
      </c>
      <c r="C1" s="409"/>
      <c r="D1" s="410"/>
      <c r="E1" s="411"/>
      <c r="F1" s="411"/>
      <c r="G1" s="411"/>
      <c r="H1" s="411"/>
      <c r="I1" s="411"/>
      <c r="J1" s="411"/>
      <c r="K1" s="411"/>
      <c r="L1" s="411"/>
      <c r="M1" s="411"/>
      <c r="N1" s="411"/>
      <c r="O1" s="411"/>
    </row>
    <row r="2" spans="2:19" s="414" customFormat="1" ht="15" customHeight="1" x14ac:dyDescent="0.25">
      <c r="B2" s="517" t="s">
        <v>166</v>
      </c>
      <c r="C2" s="517"/>
      <c r="D2" s="518">
        <v>45978</v>
      </c>
      <c r="E2" s="518"/>
      <c r="F2" s="412"/>
      <c r="G2" s="413"/>
      <c r="H2" s="413"/>
      <c r="I2" s="413"/>
      <c r="J2" s="413"/>
      <c r="K2" s="413"/>
      <c r="L2" s="413"/>
      <c r="M2" s="413"/>
      <c r="N2" s="413"/>
      <c r="O2" s="413"/>
    </row>
    <row r="3" spans="2:19" ht="9.9499999999999993" customHeight="1" x14ac:dyDescent="0.3">
      <c r="B3" s="408"/>
      <c r="C3" s="409"/>
      <c r="D3" s="410"/>
      <c r="E3" s="411"/>
      <c r="F3" s="411"/>
      <c r="G3" s="411"/>
      <c r="H3" s="411"/>
      <c r="I3" s="411"/>
      <c r="J3" s="411"/>
      <c r="K3" s="411"/>
      <c r="L3" s="411"/>
      <c r="M3" s="411"/>
      <c r="N3" s="411"/>
      <c r="O3" s="411"/>
    </row>
    <row r="4" spans="2:19" s="418" customFormat="1" ht="20.100000000000001" customHeight="1" x14ac:dyDescent="0.25">
      <c r="B4" s="415" t="s">
        <v>167</v>
      </c>
      <c r="C4" s="416"/>
      <c r="D4" s="416"/>
      <c r="E4" s="417"/>
      <c r="F4" s="417"/>
      <c r="G4" s="417"/>
      <c r="H4" s="417"/>
      <c r="I4" s="417"/>
      <c r="J4" s="417"/>
      <c r="K4" s="417"/>
      <c r="L4" s="417"/>
      <c r="M4" s="417"/>
      <c r="N4" s="417"/>
      <c r="O4" s="417"/>
    </row>
    <row r="5" spans="2:19" s="423" customFormat="1" ht="20.100000000000001" customHeight="1" x14ac:dyDescent="0.25">
      <c r="B5" s="419" t="s">
        <v>168</v>
      </c>
      <c r="C5" s="420"/>
      <c r="D5" s="420"/>
      <c r="E5" s="421"/>
      <c r="F5" s="421"/>
      <c r="G5" s="422"/>
      <c r="H5" s="422"/>
      <c r="I5" s="422"/>
      <c r="J5" s="422"/>
      <c r="K5" s="422"/>
      <c r="L5" s="422"/>
      <c r="M5" s="422"/>
      <c r="N5" s="422"/>
      <c r="O5" s="422"/>
    </row>
    <row r="6" spans="2:19" ht="15.75" customHeight="1" x14ac:dyDescent="0.25">
      <c r="B6" s="424"/>
      <c r="C6" s="425"/>
      <c r="D6" s="425"/>
      <c r="E6" s="425"/>
      <c r="F6" s="425"/>
      <c r="G6" s="425"/>
      <c r="H6" s="425"/>
      <c r="I6" s="425"/>
      <c r="J6" s="425"/>
      <c r="K6" s="425"/>
      <c r="L6" s="425"/>
      <c r="M6" s="425"/>
      <c r="N6" s="425"/>
      <c r="O6" s="425"/>
      <c r="P6" s="425"/>
      <c r="Q6" s="425"/>
    </row>
    <row r="7" spans="2:19" ht="30" customHeight="1" x14ac:dyDescent="0.3">
      <c r="B7" s="426" t="s">
        <v>169</v>
      </c>
      <c r="C7" s="409"/>
      <c r="D7" s="410"/>
      <c r="E7" s="411"/>
      <c r="F7" s="411"/>
      <c r="G7" s="411"/>
      <c r="H7" s="411"/>
      <c r="I7" s="411"/>
      <c r="J7" s="411"/>
      <c r="K7" s="411"/>
      <c r="L7" s="411"/>
      <c r="M7" s="411"/>
      <c r="N7" s="411"/>
      <c r="O7" s="411"/>
    </row>
    <row r="8" spans="2:19" ht="50.1" customHeight="1" x14ac:dyDescent="0.25">
      <c r="B8" s="519" t="s">
        <v>206</v>
      </c>
      <c r="C8" s="520"/>
      <c r="D8" s="520"/>
      <c r="E8" s="520"/>
      <c r="F8" s="520"/>
      <c r="G8" s="520"/>
      <c r="H8" s="520"/>
      <c r="I8" s="520"/>
      <c r="J8" s="520"/>
      <c r="K8" s="520"/>
      <c r="L8" s="520"/>
      <c r="M8" s="520"/>
      <c r="N8" s="520"/>
      <c r="O8" s="520"/>
      <c r="P8" s="520"/>
    </row>
    <row r="9" spans="2:19" ht="15.75" customHeight="1" x14ac:dyDescent="0.25">
      <c r="B9" s="427"/>
      <c r="C9" s="428"/>
      <c r="D9" s="428"/>
      <c r="E9" s="428"/>
      <c r="F9" s="428"/>
      <c r="G9" s="428"/>
      <c r="H9" s="428"/>
      <c r="I9" s="428"/>
      <c r="J9" s="428"/>
      <c r="K9" s="428"/>
      <c r="L9" s="428"/>
      <c r="M9" s="428"/>
      <c r="N9" s="428"/>
      <c r="O9" s="428"/>
      <c r="P9" s="428"/>
    </row>
    <row r="10" spans="2:19" ht="30" customHeight="1" x14ac:dyDescent="0.3">
      <c r="B10" s="426" t="s">
        <v>195</v>
      </c>
      <c r="C10" s="409"/>
      <c r="D10" s="410"/>
      <c r="E10" s="411"/>
      <c r="F10" s="411"/>
      <c r="G10" s="411"/>
      <c r="H10" s="411"/>
      <c r="I10" s="411"/>
      <c r="J10" s="411"/>
      <c r="K10" s="411"/>
      <c r="L10" s="411"/>
      <c r="M10" s="411"/>
      <c r="N10" s="411"/>
      <c r="O10" s="411"/>
    </row>
    <row r="11" spans="2:19" ht="50.1" customHeight="1" x14ac:dyDescent="0.25">
      <c r="B11" s="521" t="s">
        <v>213</v>
      </c>
      <c r="C11" s="521"/>
      <c r="D11" s="521"/>
      <c r="E11" s="521"/>
      <c r="F11" s="521"/>
      <c r="G11" s="521"/>
      <c r="H11" s="521"/>
      <c r="I11" s="521"/>
      <c r="J11" s="521"/>
      <c r="K11" s="521"/>
      <c r="L11" s="521"/>
      <c r="M11" s="521"/>
      <c r="N11" s="521"/>
      <c r="O11" s="521"/>
      <c r="P11" s="521"/>
      <c r="Q11" s="488"/>
      <c r="R11" s="488"/>
    </row>
    <row r="12" spans="2:19" s="429" customFormat="1" ht="24.95" customHeight="1" x14ac:dyDescent="0.25">
      <c r="B12" s="516" t="s">
        <v>141</v>
      </c>
      <c r="C12" s="516"/>
      <c r="D12" s="516"/>
      <c r="E12" s="516"/>
      <c r="F12" s="516"/>
      <c r="G12" s="516"/>
      <c r="H12" s="516"/>
      <c r="I12" s="516"/>
      <c r="J12" s="516"/>
      <c r="K12" s="516"/>
      <c r="L12" s="516"/>
      <c r="M12" s="516"/>
      <c r="N12" s="516"/>
      <c r="O12" s="516"/>
      <c r="P12" s="516"/>
      <c r="Q12" s="489"/>
      <c r="R12" s="489"/>
      <c r="S12" s="425"/>
    </row>
  </sheetData>
  <mergeCells count="5">
    <mergeCell ref="B12:P12"/>
    <mergeCell ref="B2:C2"/>
    <mergeCell ref="D2:E2"/>
    <mergeCell ref="B8:P8"/>
    <mergeCell ref="B11:P11"/>
  </mergeCells>
  <hyperlinks>
    <hyperlink ref="B5" r:id="rId1" xr:uid="{692EE8E7-EF97-477E-AC88-5286B9BB117D}"/>
    <hyperlink ref="B12" r:id="rId2" xr:uid="{B2A9F5FA-C252-480E-9F89-DE8658FA00B1}"/>
  </hyperlinks>
  <pageMargins left="0.11811023622047245" right="0.11811023622047245" top="0.35433070866141736" bottom="0.35433070866141736" header="0.31496062992125984" footer="0.31496062992125984"/>
  <pageSetup paperSize="9" scale="95"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4514-8AD0-4FA1-A14D-F0E24FE78AFB}">
  <sheetPr>
    <tabColor theme="5" tint="0.59999389629810485"/>
  </sheetPr>
  <dimension ref="B2:I32"/>
  <sheetViews>
    <sheetView showGridLines="0" zoomScaleNormal="100" workbookViewId="0">
      <selection activeCell="B1" sqref="B1"/>
    </sheetView>
  </sheetViews>
  <sheetFormatPr defaultColWidth="9.140625" defaultRowHeight="15" x14ac:dyDescent="0.25"/>
  <cols>
    <col min="1" max="1" width="1.28515625" style="104" customWidth="1"/>
    <col min="2" max="2" width="33" style="104" customWidth="1"/>
    <col min="3" max="3" width="19.140625" style="104" customWidth="1"/>
    <col min="4" max="4" width="35.7109375" style="104" customWidth="1"/>
    <col min="5" max="5" width="18.5703125" style="104" customWidth="1"/>
    <col min="6" max="8" width="9.140625" style="104"/>
    <col min="9" max="9" width="61.140625" style="104" customWidth="1"/>
    <col min="10" max="16384" width="9.140625" style="104"/>
  </cols>
  <sheetData>
    <row r="2" spans="2:5" ht="15" customHeight="1" x14ac:dyDescent="0.25"/>
    <row r="3" spans="2:5" ht="15" customHeight="1" x14ac:dyDescent="0.25"/>
    <row r="4" spans="2:5" x14ac:dyDescent="0.25">
      <c r="B4" s="304"/>
      <c r="C4" s="305"/>
      <c r="D4" s="305"/>
      <c r="E4" s="303"/>
    </row>
    <row r="5" spans="2:5" x14ac:dyDescent="0.25">
      <c r="B5" s="306" t="s">
        <v>137</v>
      </c>
      <c r="C5" s="305"/>
      <c r="D5" s="305"/>
      <c r="E5" s="303"/>
    </row>
    <row r="6" spans="2:5" ht="20.100000000000001" customHeight="1" x14ac:dyDescent="0.25">
      <c r="B6" s="302" t="s">
        <v>138</v>
      </c>
      <c r="C6" s="522"/>
      <c r="D6" s="523"/>
      <c r="E6" s="303"/>
    </row>
    <row r="7" spans="2:5" ht="20.100000000000001" customHeight="1" x14ac:dyDescent="0.25">
      <c r="B7" s="302" t="s">
        <v>139</v>
      </c>
      <c r="C7" s="524"/>
      <c r="D7" s="523"/>
      <c r="E7" s="303"/>
    </row>
    <row r="8" spans="2:5" s="308" customFormat="1" ht="12.75" x14ac:dyDescent="0.2">
      <c r="B8" s="307"/>
    </row>
    <row r="9" spans="2:5" s="310" customFormat="1" ht="12.75" x14ac:dyDescent="0.2">
      <c r="B9" s="309" t="s">
        <v>140</v>
      </c>
    </row>
    <row r="10" spans="2:5" s="316" customFormat="1" x14ac:dyDescent="0.2">
      <c r="B10" s="317" t="s">
        <v>141</v>
      </c>
    </row>
    <row r="11" spans="2:5" s="310" customFormat="1" ht="12.75" x14ac:dyDescent="0.2">
      <c r="B11" s="309" t="s">
        <v>161</v>
      </c>
    </row>
    <row r="12" spans="2:5" s="308" customFormat="1" ht="12.75" customHeight="1" x14ac:dyDescent="0.2">
      <c r="B12" s="309" t="s">
        <v>142</v>
      </c>
    </row>
    <row r="13" spans="2:5" s="308" customFormat="1" ht="12.75" customHeight="1" x14ac:dyDescent="0.2">
      <c r="B13" s="309"/>
    </row>
    <row r="14" spans="2:5" s="308" customFormat="1" ht="12.75" x14ac:dyDescent="0.2">
      <c r="B14" s="309"/>
    </row>
    <row r="15" spans="2:5" s="308" customFormat="1" ht="15" customHeight="1" x14ac:dyDescent="0.2">
      <c r="B15" s="525" t="s">
        <v>143</v>
      </c>
      <c r="C15" s="527" t="s">
        <v>170</v>
      </c>
      <c r="D15" s="527"/>
      <c r="E15" s="529" t="s">
        <v>144</v>
      </c>
    </row>
    <row r="16" spans="2:5" s="308" customFormat="1" ht="15" customHeight="1" x14ac:dyDescent="0.2">
      <c r="B16" s="526"/>
      <c r="C16" s="528"/>
      <c r="D16" s="528"/>
      <c r="E16" s="530"/>
    </row>
    <row r="17" spans="2:9" s="308" customFormat="1" ht="35.1" customHeight="1" x14ac:dyDescent="0.2">
      <c r="B17" s="433" t="s">
        <v>145</v>
      </c>
      <c r="C17" s="548" t="s">
        <v>146</v>
      </c>
      <c r="D17" s="548"/>
      <c r="E17" s="432" t="s">
        <v>147</v>
      </c>
    </row>
    <row r="18" spans="2:9" s="308" customFormat="1" ht="184.9" customHeight="1" x14ac:dyDescent="0.2">
      <c r="B18" s="431" t="s">
        <v>156</v>
      </c>
      <c r="C18" s="549" t="s">
        <v>157</v>
      </c>
      <c r="D18" s="550"/>
      <c r="E18" s="432" t="s">
        <v>147</v>
      </c>
    </row>
    <row r="19" spans="2:9" s="308" customFormat="1" ht="90" customHeight="1" x14ac:dyDescent="0.2">
      <c r="B19" s="431" t="s">
        <v>151</v>
      </c>
      <c r="C19" s="534" t="s">
        <v>172</v>
      </c>
      <c r="D19" s="535"/>
      <c r="E19" s="432" t="s">
        <v>147</v>
      </c>
    </row>
    <row r="20" spans="2:9" s="308" customFormat="1" ht="90" customHeight="1" x14ac:dyDescent="0.2">
      <c r="B20" s="431" t="s">
        <v>158</v>
      </c>
      <c r="C20" s="534" t="s">
        <v>159</v>
      </c>
      <c r="D20" s="535"/>
      <c r="E20" s="432" t="s">
        <v>147</v>
      </c>
    </row>
    <row r="21" spans="2:9" s="308" customFormat="1" ht="80.099999999999994" customHeight="1" x14ac:dyDescent="0.2">
      <c r="B21" s="431" t="s">
        <v>160</v>
      </c>
      <c r="C21" s="534" t="s">
        <v>173</v>
      </c>
      <c r="D21" s="535"/>
      <c r="E21" s="432" t="s">
        <v>147</v>
      </c>
    </row>
    <row r="22" spans="2:9" ht="50.1" customHeight="1" x14ac:dyDescent="0.25">
      <c r="B22" s="536" t="s">
        <v>171</v>
      </c>
      <c r="C22" s="553" t="s">
        <v>148</v>
      </c>
      <c r="D22" s="553"/>
      <c r="E22" s="531" t="s">
        <v>147</v>
      </c>
    </row>
    <row r="23" spans="2:9" ht="24.95" customHeight="1" x14ac:dyDescent="0.25">
      <c r="B23" s="551"/>
      <c r="C23" s="311" t="s">
        <v>149</v>
      </c>
      <c r="D23" s="312"/>
      <c r="E23" s="532"/>
    </row>
    <row r="24" spans="2:9" ht="24.95" customHeight="1" x14ac:dyDescent="0.25">
      <c r="B24" s="551"/>
      <c r="C24" s="311" t="s">
        <v>150</v>
      </c>
      <c r="D24" s="312"/>
      <c r="E24" s="532"/>
    </row>
    <row r="25" spans="2:9" ht="24.95" customHeight="1" x14ac:dyDescent="0.25">
      <c r="B25" s="552"/>
      <c r="C25" s="313"/>
      <c r="D25" s="314"/>
      <c r="E25" s="533"/>
    </row>
    <row r="26" spans="2:9" ht="105" customHeight="1" x14ac:dyDescent="0.25">
      <c r="B26" s="536" t="s">
        <v>152</v>
      </c>
      <c r="C26" s="539" t="s">
        <v>153</v>
      </c>
      <c r="D26" s="540"/>
      <c r="E26" s="541" t="s">
        <v>147</v>
      </c>
    </row>
    <row r="27" spans="2:9" ht="20.100000000000001" customHeight="1" x14ac:dyDescent="0.25">
      <c r="B27" s="537"/>
      <c r="C27" s="544" t="s">
        <v>154</v>
      </c>
      <c r="D27" s="545"/>
      <c r="E27" s="542"/>
    </row>
    <row r="28" spans="2:9" ht="90" customHeight="1" x14ac:dyDescent="0.25">
      <c r="B28" s="538"/>
      <c r="C28" s="546" t="s">
        <v>155</v>
      </c>
      <c r="D28" s="547"/>
      <c r="E28" s="543"/>
      <c r="I28" s="315"/>
    </row>
    <row r="29" spans="2:9" s="308" customFormat="1" ht="12.75" x14ac:dyDescent="0.2">
      <c r="B29" s="309"/>
    </row>
    <row r="30" spans="2:9" s="308" customFormat="1" ht="12.75" x14ac:dyDescent="0.2">
      <c r="B30" s="309"/>
    </row>
    <row r="31" spans="2:9" s="308" customFormat="1" ht="12.75" x14ac:dyDescent="0.2">
      <c r="B31" s="309"/>
    </row>
    <row r="32" spans="2:9" s="308" customFormat="1" ht="12.75" x14ac:dyDescent="0.2">
      <c r="B32" s="309"/>
    </row>
  </sheetData>
  <mergeCells count="18">
    <mergeCell ref="C17:D17"/>
    <mergeCell ref="C18:D18"/>
    <mergeCell ref="C19:D19"/>
    <mergeCell ref="B22:B25"/>
    <mergeCell ref="C22:D22"/>
    <mergeCell ref="E22:E25"/>
    <mergeCell ref="C20:D20"/>
    <mergeCell ref="C21:D21"/>
    <mergeCell ref="B26:B28"/>
    <mergeCell ref="C26:D26"/>
    <mergeCell ref="E26:E28"/>
    <mergeCell ref="C27:D27"/>
    <mergeCell ref="C28:D28"/>
    <mergeCell ref="C6:D6"/>
    <mergeCell ref="C7:D7"/>
    <mergeCell ref="B15:B16"/>
    <mergeCell ref="C15:D16"/>
    <mergeCell ref="E15:E16"/>
  </mergeCells>
  <conditionalFormatting sqref="E17:E25">
    <cfRule type="containsText" dxfId="29" priority="9" operator="containsText" text="Yes">
      <formula>NOT(ISERROR(SEARCH("Yes",E17)))</formula>
    </cfRule>
  </conditionalFormatting>
  <conditionalFormatting sqref="E17:E26">
    <cfRule type="containsText" dxfId="28" priority="4" operator="containsText" text="No">
      <formula>NOT(ISERROR(SEARCH("No",E17)))</formula>
    </cfRule>
  </conditionalFormatting>
  <conditionalFormatting sqref="E26">
    <cfRule type="containsText" dxfId="27" priority="1" operator="containsText" text="No">
      <formula>NOT(ISERROR(SEARCH("No",E26)))</formula>
    </cfRule>
    <cfRule type="containsText" dxfId="26" priority="2" operator="containsText" text="Yes">
      <formula>NOT(ISERROR(SEARCH("Yes",E26)))</formula>
    </cfRule>
    <cfRule type="containsText" dxfId="25" priority="3" operator="containsText" text="Already verified">
      <formula>NOT(ISERROR(SEARCH("Already verified",E26)))</formula>
    </cfRule>
    <cfRule type="containsText" dxfId="24" priority="5" operator="containsText" text="e-mail sent">
      <formula>NOT(ISERROR(SEARCH("e-mail sent",E26)))</formula>
    </cfRule>
  </conditionalFormatting>
  <dataValidations count="2">
    <dataValidation type="list" allowBlank="1" showInputMessage="1" showErrorMessage="1" sqref="E17:E25" xr:uid="{C70CC845-4A36-4243-B780-4404CFF2AD0A}">
      <formula1>"Please confirm…,Yes"</formula1>
    </dataValidation>
    <dataValidation type="list" allowBlank="1" showInputMessage="1" showErrorMessage="1" sqref="E26" xr:uid="{1BF88D0E-F396-4004-9E11-38808E466DF3}">
      <formula1>"Please confirm…,e-mail sent,Already verified,No"</formula1>
    </dataValidation>
  </dataValidations>
  <hyperlinks>
    <hyperlink ref="C27" r:id="rId1" xr:uid="{D673276C-D179-4247-BA56-7BBEB51A1308}"/>
    <hyperlink ref="B10" r:id="rId2" xr:uid="{7093414C-73F1-44D4-84A2-7C063859A72E}"/>
  </hyperlinks>
  <pageMargins left="0.31496062992125984" right="0.31496062992125984" top="0.27559055118110237" bottom="0.27559055118110237" header="0.11811023622047245" footer="0.11811023622047245"/>
  <pageSetup paperSize="9" scale="84"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A861-63F9-4D9B-A466-E4B9996559B2}">
  <sheetPr>
    <tabColor theme="9" tint="0.79998168889431442"/>
    <pageSetUpPr fitToPage="1"/>
  </sheetPr>
  <dimension ref="B2:K39"/>
  <sheetViews>
    <sheetView showGridLines="0" zoomScaleNormal="100" workbookViewId="0"/>
  </sheetViews>
  <sheetFormatPr defaultRowHeight="15" x14ac:dyDescent="0.25"/>
  <cols>
    <col min="1" max="1" width="1.28515625" customWidth="1"/>
    <col min="2" max="2" width="52.5703125" customWidth="1"/>
    <col min="3" max="3" width="22.42578125" style="104" customWidth="1"/>
    <col min="4" max="4" width="20.85546875" customWidth="1"/>
    <col min="5" max="5" width="17.85546875" style="75" customWidth="1"/>
    <col min="6" max="6" width="18.5703125" style="104" customWidth="1"/>
    <col min="7" max="7" width="18" style="75" customWidth="1"/>
    <col min="8" max="8" width="23.7109375" style="75" customWidth="1"/>
    <col min="9" max="11" width="12.7109375" customWidth="1"/>
  </cols>
  <sheetData>
    <row r="2" spans="2:11" ht="28.5" customHeight="1" x14ac:dyDescent="0.25">
      <c r="B2" s="555" t="s">
        <v>81</v>
      </c>
      <c r="C2" s="555"/>
      <c r="D2" s="104"/>
      <c r="E2" s="104"/>
      <c r="G2" s="104"/>
    </row>
    <row r="3" spans="2:11" ht="28.5" customHeight="1" x14ac:dyDescent="0.25">
      <c r="B3" s="556" t="s">
        <v>62</v>
      </c>
      <c r="C3" s="556"/>
      <c r="D3" s="104"/>
      <c r="E3" s="104"/>
      <c r="G3" s="104"/>
      <c r="I3" s="75"/>
      <c r="J3" s="75"/>
    </row>
    <row r="4" spans="2:11" x14ac:dyDescent="0.25">
      <c r="I4" s="75"/>
      <c r="J4" s="75"/>
      <c r="K4" s="75"/>
    </row>
    <row r="5" spans="2:11" s="85" customFormat="1" ht="30.75" customHeight="1" x14ac:dyDescent="0.25">
      <c r="B5" s="87" t="s">
        <v>58</v>
      </c>
      <c r="C5" s="557"/>
      <c r="D5" s="558"/>
      <c r="E5" s="512"/>
    </row>
    <row r="6" spans="2:11" s="75" customFormat="1" ht="9" customHeight="1" x14ac:dyDescent="0.25">
      <c r="B6" s="80"/>
      <c r="C6" s="80"/>
      <c r="D6" s="81"/>
      <c r="E6" s="78"/>
      <c r="F6" s="78"/>
      <c r="G6" s="78"/>
    </row>
    <row r="7" spans="2:11" s="104" customFormat="1" ht="49.5" customHeight="1" x14ac:dyDescent="0.25">
      <c r="B7" s="80"/>
      <c r="C7" s="507"/>
      <c r="D7" s="554"/>
      <c r="E7" s="554"/>
      <c r="G7" s="78"/>
    </row>
    <row r="8" spans="2:11" s="104" customFormat="1" x14ac:dyDescent="0.25">
      <c r="B8" s="301" t="s">
        <v>132</v>
      </c>
      <c r="C8" s="299" t="s">
        <v>126</v>
      </c>
      <c r="D8" s="496"/>
      <c r="E8" s="496"/>
      <c r="G8" s="78"/>
    </row>
    <row r="9" spans="2:11" x14ac:dyDescent="0.25">
      <c r="B9" s="82" t="s">
        <v>108</v>
      </c>
      <c r="C9" s="88"/>
      <c r="D9" s="497"/>
      <c r="E9" s="497"/>
      <c r="G9" s="77"/>
      <c r="I9" s="75"/>
      <c r="J9" s="75"/>
      <c r="K9" s="75"/>
    </row>
    <row r="10" spans="2:11" s="104" customFormat="1" x14ac:dyDescent="0.25">
      <c r="B10" s="82" t="s">
        <v>109</v>
      </c>
      <c r="C10" s="89"/>
      <c r="D10" s="498"/>
      <c r="E10" s="498"/>
      <c r="G10" s="77"/>
    </row>
    <row r="11" spans="2:11" x14ac:dyDescent="0.25">
      <c r="B11" s="82" t="s">
        <v>111</v>
      </c>
      <c r="C11" s="381"/>
      <c r="D11" s="499"/>
      <c r="E11" s="499"/>
      <c r="F11" s="501"/>
      <c r="H11" s="77"/>
      <c r="I11" s="75"/>
      <c r="J11" s="75"/>
      <c r="K11" s="75"/>
    </row>
    <row r="12" spans="2:11" s="104" customFormat="1" x14ac:dyDescent="0.25">
      <c r="B12" s="109" t="s">
        <v>110</v>
      </c>
      <c r="C12" s="382"/>
      <c r="D12" s="500"/>
      <c r="E12" s="500"/>
      <c r="F12" s="501"/>
    </row>
    <row r="13" spans="2:11" s="104" customFormat="1" x14ac:dyDescent="0.25">
      <c r="B13" s="80"/>
      <c r="C13" s="383"/>
      <c r="D13" s="383"/>
      <c r="E13" s="383"/>
      <c r="F13" s="383"/>
    </row>
    <row r="14" spans="2:11" s="104" customFormat="1" x14ac:dyDescent="0.25">
      <c r="B14" s="116" t="s">
        <v>107</v>
      </c>
      <c r="C14" s="383"/>
      <c r="D14" s="383"/>
      <c r="E14" s="383"/>
      <c r="F14" s="383"/>
    </row>
    <row r="15" spans="2:11" x14ac:dyDescent="0.25">
      <c r="B15" s="82" t="s">
        <v>63</v>
      </c>
      <c r="C15" s="381"/>
      <c r="D15" s="504"/>
      <c r="E15" s="504"/>
      <c r="F15" s="502"/>
      <c r="H15" s="77"/>
    </row>
    <row r="16" spans="2:11" x14ac:dyDescent="0.25">
      <c r="B16" s="82" t="s">
        <v>64</v>
      </c>
      <c r="C16" s="384"/>
      <c r="D16" s="505"/>
      <c r="E16" s="505"/>
      <c r="F16" s="503"/>
      <c r="H16" s="79"/>
    </row>
    <row r="17" spans="2:11" x14ac:dyDescent="0.25">
      <c r="B17" s="82" t="s">
        <v>65</v>
      </c>
      <c r="C17" s="384"/>
      <c r="D17" s="505"/>
      <c r="E17" s="505"/>
      <c r="F17" s="503"/>
      <c r="H17" s="79"/>
    </row>
    <row r="18" spans="2:11" s="104" customFormat="1" x14ac:dyDescent="0.25">
      <c r="B18" s="82" t="s">
        <v>129</v>
      </c>
      <c r="C18" s="385"/>
      <c r="D18" s="506"/>
      <c r="E18" s="506"/>
      <c r="F18" s="501"/>
      <c r="H18" s="79"/>
    </row>
    <row r="19" spans="2:11" x14ac:dyDescent="0.25">
      <c r="B19" s="83"/>
      <c r="C19" s="35"/>
      <c r="D19" s="35"/>
      <c r="E19" s="35"/>
      <c r="F19" s="35"/>
      <c r="I19" s="75"/>
      <c r="J19" s="75"/>
      <c r="K19" s="75"/>
    </row>
    <row r="20" spans="2:11" s="104" customFormat="1" x14ac:dyDescent="0.25">
      <c r="B20" s="86" t="s">
        <v>215</v>
      </c>
      <c r="C20" s="35"/>
      <c r="D20" s="35"/>
      <c r="E20" s="35"/>
      <c r="F20" s="35"/>
    </row>
    <row r="21" spans="2:11" s="104" customFormat="1" x14ac:dyDescent="0.25">
      <c r="B21" s="83" t="s">
        <v>205</v>
      </c>
      <c r="C21" s="35"/>
      <c r="D21" s="35"/>
      <c r="E21" s="35"/>
      <c r="F21" s="35"/>
    </row>
    <row r="22" spans="2:11" s="104" customFormat="1" x14ac:dyDescent="0.25">
      <c r="B22" s="83" t="s">
        <v>214</v>
      </c>
      <c r="C22" s="35"/>
      <c r="D22" s="35"/>
      <c r="E22" s="35"/>
      <c r="F22" s="35"/>
    </row>
    <row r="23" spans="2:11" s="104" customFormat="1" x14ac:dyDescent="0.25">
      <c r="B23" s="83"/>
      <c r="C23" s="35"/>
      <c r="D23" s="35"/>
      <c r="E23" s="35"/>
      <c r="F23" s="35"/>
    </row>
    <row r="24" spans="2:11" s="85" customFormat="1" ht="18.75" customHeight="1" x14ac:dyDescent="0.25">
      <c r="B24" s="86"/>
      <c r="C24" s="513" t="s">
        <v>135</v>
      </c>
      <c r="D24" s="495"/>
      <c r="E24" s="495"/>
      <c r="F24" s="386"/>
    </row>
    <row r="25" spans="2:11" x14ac:dyDescent="0.25">
      <c r="B25" s="82" t="s">
        <v>201</v>
      </c>
      <c r="C25" s="387">
        <f>'Claim Detail - Training'!BO391</f>
        <v>0</v>
      </c>
      <c r="D25" s="493"/>
      <c r="E25" s="493"/>
      <c r="F25" s="388"/>
      <c r="I25" s="75"/>
      <c r="J25" s="75"/>
      <c r="K25" s="75"/>
    </row>
    <row r="26" spans="2:11" x14ac:dyDescent="0.25">
      <c r="B26" s="82" t="s">
        <v>202</v>
      </c>
      <c r="C26" s="387">
        <f>'Claim Detail - Training'!BO393</f>
        <v>0</v>
      </c>
      <c r="D26" s="493"/>
      <c r="E26" s="493"/>
      <c r="F26" s="388"/>
      <c r="I26" s="75"/>
      <c r="J26" s="75"/>
      <c r="K26" s="75"/>
    </row>
    <row r="27" spans="2:11" x14ac:dyDescent="0.25">
      <c r="B27" s="82" t="s">
        <v>203</v>
      </c>
      <c r="C27" s="387">
        <f>'Claim Detail - Training'!BO394</f>
        <v>0</v>
      </c>
      <c r="D27" s="493"/>
      <c r="E27" s="493"/>
      <c r="F27" s="388"/>
      <c r="I27" s="75"/>
      <c r="J27" s="75"/>
      <c r="K27" s="75"/>
    </row>
    <row r="28" spans="2:11" x14ac:dyDescent="0.25">
      <c r="B28" s="82" t="s">
        <v>204</v>
      </c>
      <c r="C28" s="387">
        <f>'Claim Detail - Training'!BO395</f>
        <v>0</v>
      </c>
      <c r="D28" s="493"/>
      <c r="E28" s="493"/>
      <c r="F28" s="388"/>
      <c r="I28" s="75"/>
      <c r="J28" s="75"/>
      <c r="K28" s="75"/>
    </row>
    <row r="29" spans="2:11" x14ac:dyDescent="0.25">
      <c r="B29" s="82" t="s">
        <v>198</v>
      </c>
      <c r="C29" s="387">
        <f>'Claim Detail - Training'!BO396</f>
        <v>0</v>
      </c>
      <c r="D29" s="493"/>
      <c r="E29" s="493"/>
      <c r="F29" s="388"/>
      <c r="I29" s="75"/>
      <c r="J29" s="75"/>
      <c r="K29" s="75"/>
    </row>
    <row r="30" spans="2:11" x14ac:dyDescent="0.25">
      <c r="B30" s="82" t="s">
        <v>199</v>
      </c>
      <c r="C30" s="387">
        <f>'Claim Detail - Training'!BO397</f>
        <v>0</v>
      </c>
      <c r="D30" s="493"/>
      <c r="E30" s="493"/>
      <c r="F30" s="388"/>
      <c r="I30" s="75"/>
      <c r="J30" s="75"/>
      <c r="K30" s="75"/>
    </row>
    <row r="31" spans="2:11" x14ac:dyDescent="0.25">
      <c r="B31" s="82" t="s">
        <v>200</v>
      </c>
      <c r="C31" s="387">
        <f>'Claim Detail - Training'!BO398</f>
        <v>0</v>
      </c>
      <c r="D31" s="493"/>
      <c r="E31" s="493"/>
      <c r="F31" s="388"/>
      <c r="I31" s="75"/>
      <c r="J31" s="75"/>
      <c r="K31" s="75"/>
    </row>
    <row r="32" spans="2:11" s="104" customFormat="1" ht="9.75" customHeight="1" x14ac:dyDescent="0.25">
      <c r="C32" s="389"/>
      <c r="D32" s="494"/>
      <c r="E32" s="494"/>
      <c r="F32" s="388"/>
    </row>
    <row r="33" spans="2:11" x14ac:dyDescent="0.25">
      <c r="B33" s="82" t="s">
        <v>82</v>
      </c>
      <c r="C33" s="390">
        <f>SUM(C25:C31)</f>
        <v>0</v>
      </c>
      <c r="D33" s="509"/>
      <c r="E33" s="509"/>
      <c r="F33" s="493"/>
      <c r="I33" s="75"/>
      <c r="J33" s="75"/>
      <c r="K33" s="75"/>
    </row>
    <row r="34" spans="2:11" s="75" customFormat="1" ht="9" customHeight="1" x14ac:dyDescent="0.25">
      <c r="C34" s="84"/>
      <c r="D34" s="508"/>
      <c r="E34" s="508"/>
      <c r="F34" s="494"/>
    </row>
    <row r="35" spans="2:11" x14ac:dyDescent="0.25">
      <c r="B35" s="86" t="s">
        <v>131</v>
      </c>
      <c r="C35" s="392">
        <v>0</v>
      </c>
      <c r="D35" s="510"/>
      <c r="E35" s="510"/>
      <c r="F35" s="494"/>
      <c r="I35" s="75"/>
      <c r="J35" s="75"/>
      <c r="K35" s="75"/>
    </row>
    <row r="36" spans="2:11" x14ac:dyDescent="0.25">
      <c r="B36" s="82" t="s">
        <v>77</v>
      </c>
      <c r="C36" s="391">
        <f>C33*C35</f>
        <v>0</v>
      </c>
      <c r="D36" s="493"/>
      <c r="E36" s="511"/>
      <c r="F36" s="493"/>
      <c r="I36" s="75"/>
      <c r="J36" s="75"/>
      <c r="K36" s="75"/>
    </row>
    <row r="37" spans="2:11" x14ac:dyDescent="0.25">
      <c r="C37" s="35"/>
      <c r="D37" s="393"/>
      <c r="E37" s="393"/>
      <c r="F37" s="35"/>
    </row>
    <row r="39" spans="2:11" x14ac:dyDescent="0.25">
      <c r="B39" t="s">
        <v>133</v>
      </c>
    </row>
  </sheetData>
  <mergeCells count="4">
    <mergeCell ref="D7:E7"/>
    <mergeCell ref="B2:C2"/>
    <mergeCell ref="B3:C3"/>
    <mergeCell ref="C5:D5"/>
  </mergeCells>
  <conditionalFormatting sqref="J30">
    <cfRule type="cellIs" dxfId="23" priority="1" operator="greaterThan">
      <formula>0.1</formula>
    </cfRule>
    <cfRule type="expression" dxfId="22" priority="2">
      <formula>"&gt;10"</formula>
    </cfRule>
  </conditionalFormatting>
  <pageMargins left="0.25" right="0.25" top="0.75" bottom="0.75" header="0.3" footer="0.3"/>
  <pageSetup paperSize="9" scale="86" orientation="portrait" r:id="rId1"/>
  <drawing r:id="rId2"/>
  <legacyDrawing r:id="rId3"/>
  <oleObjects>
    <mc:AlternateContent xmlns:mc="http://schemas.openxmlformats.org/markup-compatibility/2006">
      <mc:Choice Requires="x14">
        <oleObject progId="Document" dvAspect="DVASPECT_ICON" shapeId="1025" r:id="rId4">
          <objectPr defaultSize="0" autoPict="0" altText="Notes on making Training claims" r:id="rId5">
            <anchor moveWithCells="1">
              <from>
                <xdr:col>1</xdr:col>
                <xdr:colOff>2409825</xdr:colOff>
                <xdr:row>38</xdr:row>
                <xdr:rowOff>57150</xdr:rowOff>
              </from>
              <to>
                <xdr:col>1</xdr:col>
                <xdr:colOff>3343275</xdr:colOff>
                <xdr:row>42</xdr:row>
                <xdr:rowOff>47625</xdr:rowOff>
              </to>
            </anchor>
          </objectPr>
        </oleObject>
      </mc:Choice>
      <mc:Fallback>
        <oleObject progId="Document" dvAspect="DVASPECT_ICON" shapeId="1025"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4C2F8-4D52-4403-9F51-80C492F85107}">
  <sheetPr>
    <tabColor theme="7" tint="0.79998168889431442"/>
    <pageSetUpPr fitToPage="1"/>
  </sheetPr>
  <dimension ref="A2:CR678"/>
  <sheetViews>
    <sheetView showGridLines="0" zoomScale="90" zoomScaleNormal="90" workbookViewId="0">
      <pane xSplit="5" ySplit="4" topLeftCell="F5" activePane="bottomRight" state="frozen"/>
      <selection activeCell="BL7" sqref="BL7"/>
      <selection pane="topRight" activeCell="BL7" sqref="BL7"/>
      <selection pane="bottomLeft" activeCell="BL7" sqref="BL7"/>
      <selection pane="bottomRight" activeCell="B1" sqref="B1"/>
    </sheetView>
  </sheetViews>
  <sheetFormatPr defaultColWidth="8.85546875" defaultRowHeight="12.75" x14ac:dyDescent="0.2"/>
  <cols>
    <col min="1" max="1" width="1" style="129" customWidth="1"/>
    <col min="2" max="2" width="30.7109375" style="2" customWidth="1"/>
    <col min="3" max="3" width="9.42578125" style="2" customWidth="1"/>
    <col min="4" max="4" width="15" style="2" customWidth="1"/>
    <col min="5" max="5" width="13.42578125" style="71" customWidth="1"/>
    <col min="6" max="8" width="12.28515625" style="71" customWidth="1"/>
    <col min="9" max="11" width="12.140625" style="71" customWidth="1"/>
    <col min="12" max="12" width="14.42578125" style="71" customWidth="1"/>
    <col min="13" max="19" width="12.140625" style="71" customWidth="1"/>
    <col min="20" max="56" width="12.140625" style="71" hidden="1" customWidth="1"/>
    <col min="57" max="57" width="1.7109375" style="71" customWidth="1"/>
    <col min="58" max="58" width="9.85546875" style="71" customWidth="1"/>
    <col min="59" max="59" width="9.85546875" style="2" customWidth="1"/>
    <col min="60" max="60" width="15.28515625" style="2" customWidth="1"/>
    <col min="61" max="61" width="10.85546875" style="2" hidden="1" customWidth="1"/>
    <col min="62" max="63" width="2" style="2" customWidth="1"/>
    <col min="64" max="64" width="2" style="270" customWidth="1"/>
    <col min="65" max="65" width="15.85546875" style="71" customWidth="1"/>
    <col min="66" max="66" width="14.28515625" style="71" customWidth="1"/>
    <col min="67" max="67" width="17" style="2" customWidth="1"/>
    <col min="68" max="69" width="17.5703125" style="17" customWidth="1"/>
    <col min="70" max="70" width="16.5703125" style="25" customWidth="1"/>
    <col min="71" max="71" width="39.7109375" style="111" customWidth="1"/>
    <col min="72" max="72" width="14.28515625" style="2" customWidth="1"/>
    <col min="73" max="73" width="14.28515625" style="6" customWidth="1"/>
    <col min="74" max="76" width="14.28515625" style="2" customWidth="1"/>
    <col min="77" max="78" width="15.28515625" style="2" customWidth="1"/>
    <col min="79" max="79" width="37.85546875" style="2" hidden="1" customWidth="1"/>
    <col min="80" max="16384" width="8.85546875" style="2"/>
  </cols>
  <sheetData>
    <row r="2" spans="1:79" s="71" customFormat="1" ht="58.5" customHeight="1" x14ac:dyDescent="0.25">
      <c r="A2" s="133"/>
      <c r="B2" s="572" t="s">
        <v>117</v>
      </c>
      <c r="C2" s="572"/>
      <c r="D2" s="572"/>
      <c r="E2" s="573"/>
      <c r="F2" s="105"/>
      <c r="G2" s="105"/>
      <c r="H2" s="105"/>
      <c r="I2" s="105"/>
      <c r="J2" s="105"/>
      <c r="K2" s="105"/>
      <c r="L2" s="105"/>
      <c r="M2" s="105"/>
      <c r="N2" s="105"/>
      <c r="O2" s="105"/>
      <c r="P2" s="105"/>
      <c r="Q2" s="105"/>
      <c r="R2" s="105"/>
      <c r="S2" s="407"/>
      <c r="T2" s="406"/>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28" t="s">
        <v>0</v>
      </c>
      <c r="BF2" s="128"/>
      <c r="BG2" s="134"/>
      <c r="BH2" s="135"/>
      <c r="BI2" s="136"/>
      <c r="BK2" s="137"/>
      <c r="BL2" s="138"/>
      <c r="BM2" s="559" t="s">
        <v>212</v>
      </c>
      <c r="BN2" s="559"/>
      <c r="BO2" s="559"/>
      <c r="BP2" s="559"/>
      <c r="BQ2" s="559"/>
      <c r="BR2" s="559"/>
      <c r="BS2" s="559"/>
      <c r="BT2" s="139"/>
    </row>
    <row r="3" spans="1:79" s="71" customFormat="1" ht="15" x14ac:dyDescent="0.25">
      <c r="A3" s="133"/>
      <c r="B3" s="572" t="s">
        <v>116</v>
      </c>
      <c r="C3" s="572"/>
      <c r="D3" s="572"/>
      <c r="E3" s="573"/>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141"/>
      <c r="BF3" s="141"/>
      <c r="BG3" s="142"/>
      <c r="BH3" s="135"/>
      <c r="BI3" s="136"/>
      <c r="BK3" s="137"/>
      <c r="BL3" s="138"/>
      <c r="BM3" s="295"/>
      <c r="BN3" s="294"/>
      <c r="BO3" s="294"/>
      <c r="BP3" s="294"/>
      <c r="BQ3" s="294"/>
      <c r="BR3" s="294"/>
      <c r="BS3" s="294"/>
      <c r="BT3" s="294"/>
      <c r="BU3" s="239"/>
    </row>
    <row r="4" spans="1:79" ht="15" customHeight="1" x14ac:dyDescent="0.25">
      <c r="A4" s="140"/>
      <c r="B4" s="147"/>
      <c r="C4" s="147"/>
      <c r="D4" s="361"/>
      <c r="E4" s="293" t="s">
        <v>89</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9"/>
      <c r="BF4" s="149"/>
      <c r="BG4" s="150"/>
      <c r="BH4" s="135"/>
      <c r="BI4" s="143"/>
      <c r="BK4" s="144"/>
      <c r="BL4" s="132"/>
      <c r="BM4" s="145"/>
      <c r="BN4" s="139"/>
      <c r="BO4" s="139"/>
      <c r="BP4" s="139"/>
      <c r="BQ4" s="139"/>
      <c r="BR4" s="139"/>
      <c r="BS4" s="146"/>
      <c r="BT4" s="139"/>
    </row>
    <row r="5" spans="1:79" s="4" customFormat="1" ht="10.5" customHeight="1" thickBot="1" x14ac:dyDescent="0.3">
      <c r="A5" s="151"/>
      <c r="E5" s="152"/>
      <c r="F5" s="3"/>
      <c r="I5" s="153"/>
      <c r="J5" s="6"/>
      <c r="K5" s="154"/>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6"/>
      <c r="BF5" s="156"/>
      <c r="BG5" s="156"/>
      <c r="BH5" s="157"/>
      <c r="BK5" s="158"/>
      <c r="BL5" s="159"/>
      <c r="BM5" s="145"/>
      <c r="BN5" s="139"/>
      <c r="BO5" s="139"/>
      <c r="BP5" s="139"/>
      <c r="BQ5" s="139"/>
      <c r="BR5" s="139"/>
      <c r="BS5" s="146"/>
      <c r="BT5" s="139"/>
      <c r="BU5" s="5"/>
    </row>
    <row r="6" spans="1:79" s="15" customFormat="1" ht="19.5" customHeight="1" thickBot="1" x14ac:dyDescent="0.3">
      <c r="A6" s="64"/>
      <c r="B6" s="434" t="s">
        <v>69</v>
      </c>
      <c r="C6" s="435"/>
      <c r="D6" s="435"/>
      <c r="E6" s="436"/>
      <c r="F6" s="436"/>
      <c r="G6" s="436"/>
      <c r="H6" s="436"/>
      <c r="I6" s="436"/>
      <c r="J6" s="436"/>
      <c r="K6" s="436"/>
      <c r="L6" s="436"/>
      <c r="M6" s="436"/>
      <c r="N6" s="436"/>
      <c r="O6" s="436"/>
      <c r="P6" s="436"/>
      <c r="Q6" s="436"/>
      <c r="R6" s="436"/>
      <c r="S6" s="436"/>
      <c r="T6" s="318"/>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8"/>
      <c r="AS6" s="318"/>
      <c r="AT6" s="318"/>
      <c r="AU6" s="318"/>
      <c r="AV6" s="318"/>
      <c r="AW6" s="318"/>
      <c r="AX6" s="318"/>
      <c r="AY6" s="318"/>
      <c r="AZ6" s="318"/>
      <c r="BA6" s="318"/>
      <c r="BB6" s="318"/>
      <c r="BC6" s="318"/>
      <c r="BD6" s="318"/>
      <c r="BE6" s="319"/>
      <c r="BF6" s="319"/>
      <c r="BG6" s="319"/>
      <c r="BH6" s="320"/>
      <c r="BI6" s="160"/>
      <c r="BK6" s="161"/>
      <c r="BL6" s="162"/>
      <c r="BM6" s="300">
        <f>BM7/232</f>
        <v>646.55172413793105</v>
      </c>
      <c r="BN6" s="163" t="s">
        <v>102</v>
      </c>
      <c r="BO6" s="139"/>
      <c r="BP6" s="139"/>
      <c r="BQ6" s="139"/>
      <c r="BR6" s="139"/>
      <c r="BS6" s="164"/>
      <c r="BT6" s="145"/>
      <c r="BU6" s="12"/>
    </row>
    <row r="7" spans="1:79" ht="16.5" customHeight="1" x14ac:dyDescent="0.25">
      <c r="B7" s="321" t="s">
        <v>1</v>
      </c>
      <c r="C7" s="322"/>
      <c r="D7" s="323"/>
      <c r="E7" s="173"/>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166"/>
      <c r="BK7" s="144"/>
      <c r="BL7" s="132"/>
      <c r="BM7" s="167">
        <v>150000</v>
      </c>
      <c r="BN7" s="168" t="s">
        <v>103</v>
      </c>
      <c r="BO7" s="139"/>
      <c r="BP7" s="145"/>
      <c r="BQ7" s="145"/>
      <c r="BR7" s="131"/>
      <c r="BS7" s="164"/>
      <c r="BT7" s="145"/>
    </row>
    <row r="8" spans="1:79" ht="9" customHeight="1" x14ac:dyDescent="0.25">
      <c r="B8" s="324"/>
      <c r="C8" s="147"/>
      <c r="D8" s="169"/>
      <c r="E8" s="170"/>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c r="BC8" s="325"/>
      <c r="BD8" s="325"/>
      <c r="BE8" s="326"/>
      <c r="BF8" s="326"/>
      <c r="BG8" s="171"/>
      <c r="BH8" s="327"/>
      <c r="BI8" s="143"/>
      <c r="BK8" s="144"/>
      <c r="BL8" s="132"/>
      <c r="BM8" s="145"/>
      <c r="BN8" s="139"/>
      <c r="BO8" s="139"/>
      <c r="BP8" s="91"/>
      <c r="BQ8" s="91"/>
      <c r="BR8" s="90"/>
      <c r="BS8" s="112"/>
      <c r="BT8" s="131"/>
    </row>
    <row r="9" spans="1:79" s="66" customFormat="1" ht="64.5" x14ac:dyDescent="0.25">
      <c r="A9" s="129"/>
      <c r="B9" s="437" t="s">
        <v>57</v>
      </c>
      <c r="C9" s="438"/>
      <c r="D9" s="439" t="s">
        <v>196</v>
      </c>
      <c r="E9" s="439" t="s">
        <v>80</v>
      </c>
      <c r="F9" s="440" t="s">
        <v>162</v>
      </c>
      <c r="G9" s="441"/>
      <c r="H9" s="441"/>
      <c r="I9" s="441"/>
      <c r="J9" s="441"/>
      <c r="K9" s="441"/>
      <c r="L9" s="442"/>
      <c r="M9" s="442"/>
      <c r="N9" s="442"/>
      <c r="O9" s="442"/>
      <c r="P9" s="442"/>
      <c r="Q9" s="442"/>
      <c r="R9" s="442"/>
      <c r="S9" s="442"/>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c r="BC9" s="328"/>
      <c r="BD9" s="328"/>
      <c r="BE9" s="329"/>
      <c r="BF9" s="329" t="s">
        <v>128</v>
      </c>
      <c r="BG9" s="172" t="s">
        <v>127</v>
      </c>
      <c r="BH9" s="173" t="s">
        <v>2</v>
      </c>
      <c r="BI9" s="174" t="s">
        <v>3</v>
      </c>
      <c r="BK9" s="175"/>
      <c r="BL9" s="176"/>
      <c r="BM9" s="177" t="s">
        <v>105</v>
      </c>
      <c r="BN9" s="178" t="s">
        <v>106</v>
      </c>
      <c r="BO9" s="178" t="s">
        <v>92</v>
      </c>
      <c r="BP9" s="178" t="s">
        <v>90</v>
      </c>
      <c r="BQ9" s="178" t="s">
        <v>104</v>
      </c>
      <c r="BR9" s="179" t="s">
        <v>91</v>
      </c>
      <c r="BS9" s="178" t="s">
        <v>130</v>
      </c>
      <c r="BT9" s="147"/>
      <c r="BU9" s="65"/>
    </row>
    <row r="10" spans="1:79" ht="15" x14ac:dyDescent="0.2">
      <c r="B10" s="561"/>
      <c r="C10" s="562"/>
      <c r="D10" s="330">
        <v>0</v>
      </c>
      <c r="E10" s="331"/>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c r="AT10" s="332"/>
      <c r="AU10" s="332"/>
      <c r="AV10" s="332"/>
      <c r="AW10" s="332"/>
      <c r="AX10" s="332"/>
      <c r="AY10" s="332"/>
      <c r="AZ10" s="332"/>
      <c r="BA10" s="332"/>
      <c r="BB10" s="332"/>
      <c r="BC10" s="332"/>
      <c r="BD10" s="332"/>
      <c r="BE10" s="333"/>
      <c r="BF10" s="334"/>
      <c r="BG10" s="335">
        <f t="shared" ref="BG10:BG28" si="0">SUM(F10:BD10)</f>
        <v>0</v>
      </c>
      <c r="BH10" s="336">
        <f t="shared" ref="BH10:BH28" si="1">(D10/232)*BG10</f>
        <v>0</v>
      </c>
      <c r="BI10" s="181" t="e">
        <f>IF(#REF!&lt;&gt;0,BG10/#REF!,0)</f>
        <v>#REF!</v>
      </c>
      <c r="BK10" s="144"/>
      <c r="BL10" s="132"/>
      <c r="BM10" s="120">
        <f t="shared" ref="BM10:BM28" si="2">IF(D10&gt;0,MIN($BM$7,D10),0)</f>
        <v>0</v>
      </c>
      <c r="BN10" s="106">
        <f t="shared" ref="BN10:BN28" si="3">BG10</f>
        <v>0</v>
      </c>
      <c r="BO10" s="121">
        <f>MIN(BH10,(BM10/232)*BN10)</f>
        <v>0</v>
      </c>
      <c r="BP10" s="122">
        <v>0</v>
      </c>
      <c r="BQ10" s="122">
        <v>0</v>
      </c>
      <c r="BR10" s="182">
        <f>BH10-BO10-BP10-BQ10</f>
        <v>0</v>
      </c>
      <c r="BS10" s="107"/>
      <c r="BT10" s="131"/>
    </row>
    <row r="11" spans="1:79" ht="15" x14ac:dyDescent="0.2">
      <c r="B11" s="561"/>
      <c r="C11" s="562"/>
      <c r="D11" s="330">
        <v>0</v>
      </c>
      <c r="E11" s="331"/>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c r="AX11" s="332"/>
      <c r="AY11" s="332"/>
      <c r="AZ11" s="332"/>
      <c r="BA11" s="332"/>
      <c r="BB11" s="332"/>
      <c r="BC11" s="332"/>
      <c r="BD11" s="332"/>
      <c r="BE11" s="333"/>
      <c r="BF11" s="334"/>
      <c r="BG11" s="335">
        <f t="shared" si="0"/>
        <v>0</v>
      </c>
      <c r="BH11" s="336">
        <f t="shared" si="1"/>
        <v>0</v>
      </c>
      <c r="BI11" s="181" t="e">
        <f>IF(#REF!&lt;&gt;0,BG11/#REF!,0)</f>
        <v>#REF!</v>
      </c>
      <c r="BK11" s="144"/>
      <c r="BL11" s="132"/>
      <c r="BM11" s="120">
        <f t="shared" si="2"/>
        <v>0</v>
      </c>
      <c r="BN11" s="106">
        <f t="shared" si="3"/>
        <v>0</v>
      </c>
      <c r="BO11" s="121">
        <f t="shared" ref="BO11:BO28" si="4">MIN(BH11,(BM11/232)*BN11)</f>
        <v>0</v>
      </c>
      <c r="BP11" s="122">
        <v>0</v>
      </c>
      <c r="BQ11" s="122">
        <v>0</v>
      </c>
      <c r="BR11" s="182">
        <f t="shared" ref="BR11:BR28" si="5">BH11-BO11-BP11-BQ11</f>
        <v>0</v>
      </c>
      <c r="BS11" s="107"/>
      <c r="BT11" s="131"/>
      <c r="CA11" s="30" t="s">
        <v>32</v>
      </c>
    </row>
    <row r="12" spans="1:79" ht="15" x14ac:dyDescent="0.2">
      <c r="B12" s="561"/>
      <c r="C12" s="562"/>
      <c r="D12" s="330">
        <v>0</v>
      </c>
      <c r="E12" s="331"/>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c r="BE12" s="333"/>
      <c r="BF12" s="334"/>
      <c r="BG12" s="335">
        <f t="shared" si="0"/>
        <v>0</v>
      </c>
      <c r="BH12" s="336">
        <f t="shared" si="1"/>
        <v>0</v>
      </c>
      <c r="BI12" s="181" t="e">
        <f>IF(#REF!&lt;&gt;0,BG12/#REF!,0)</f>
        <v>#REF!</v>
      </c>
      <c r="BK12" s="144"/>
      <c r="BL12" s="132"/>
      <c r="BM12" s="120">
        <f t="shared" si="2"/>
        <v>0</v>
      </c>
      <c r="BN12" s="106">
        <f t="shared" si="3"/>
        <v>0</v>
      </c>
      <c r="BO12" s="121">
        <f t="shared" si="4"/>
        <v>0</v>
      </c>
      <c r="BP12" s="122">
        <v>0</v>
      </c>
      <c r="BQ12" s="122">
        <v>0</v>
      </c>
      <c r="BR12" s="182">
        <f t="shared" si="5"/>
        <v>0</v>
      </c>
      <c r="BS12" s="107"/>
      <c r="BT12" s="131"/>
      <c r="CA12" s="31" t="s">
        <v>31</v>
      </c>
    </row>
    <row r="13" spans="1:79" ht="15" x14ac:dyDescent="0.2">
      <c r="B13" s="561"/>
      <c r="C13" s="562"/>
      <c r="D13" s="330">
        <v>0</v>
      </c>
      <c r="E13" s="331"/>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c r="AT13" s="332"/>
      <c r="AU13" s="332"/>
      <c r="AV13" s="332"/>
      <c r="AW13" s="332"/>
      <c r="AX13" s="332"/>
      <c r="AY13" s="332"/>
      <c r="AZ13" s="332"/>
      <c r="BA13" s="332"/>
      <c r="BB13" s="332"/>
      <c r="BC13" s="332"/>
      <c r="BD13" s="332"/>
      <c r="BE13" s="333"/>
      <c r="BF13" s="334"/>
      <c r="BG13" s="335">
        <f t="shared" si="0"/>
        <v>0</v>
      </c>
      <c r="BH13" s="336">
        <f t="shared" si="1"/>
        <v>0</v>
      </c>
      <c r="BI13" s="181" t="e">
        <f>IF(#REF!&lt;&gt;0,BG13/#REF!,0)</f>
        <v>#REF!</v>
      </c>
      <c r="BK13" s="144"/>
      <c r="BL13" s="132"/>
      <c r="BM13" s="120">
        <f t="shared" si="2"/>
        <v>0</v>
      </c>
      <c r="BN13" s="106">
        <f t="shared" si="3"/>
        <v>0</v>
      </c>
      <c r="BO13" s="121">
        <f t="shared" si="4"/>
        <v>0</v>
      </c>
      <c r="BP13" s="122">
        <v>0</v>
      </c>
      <c r="BQ13" s="122">
        <v>0</v>
      </c>
      <c r="BR13" s="182">
        <f t="shared" si="5"/>
        <v>0</v>
      </c>
      <c r="BS13" s="107"/>
      <c r="BT13" s="131"/>
      <c r="CA13" s="32" t="s">
        <v>33</v>
      </c>
    </row>
    <row r="14" spans="1:79" ht="15" x14ac:dyDescent="0.2">
      <c r="B14" s="561"/>
      <c r="C14" s="562"/>
      <c r="D14" s="330">
        <v>0</v>
      </c>
      <c r="E14" s="331"/>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L14" s="332"/>
      <c r="AM14" s="332"/>
      <c r="AN14" s="332"/>
      <c r="AO14" s="332"/>
      <c r="AP14" s="332"/>
      <c r="AQ14" s="332"/>
      <c r="AR14" s="332"/>
      <c r="AS14" s="332"/>
      <c r="AT14" s="332"/>
      <c r="AU14" s="332"/>
      <c r="AV14" s="332"/>
      <c r="AW14" s="332"/>
      <c r="AX14" s="332"/>
      <c r="AY14" s="332"/>
      <c r="AZ14" s="332"/>
      <c r="BA14" s="332"/>
      <c r="BB14" s="332"/>
      <c r="BC14" s="332"/>
      <c r="BD14" s="332"/>
      <c r="BE14" s="333"/>
      <c r="BF14" s="334"/>
      <c r="BG14" s="335">
        <f t="shared" si="0"/>
        <v>0</v>
      </c>
      <c r="BH14" s="336">
        <f t="shared" si="1"/>
        <v>0</v>
      </c>
      <c r="BI14" s="181" t="e">
        <f>IF(#REF!&lt;&gt;0,BG14/#REF!,0)</f>
        <v>#REF!</v>
      </c>
      <c r="BK14" s="144"/>
      <c r="BL14" s="132"/>
      <c r="BM14" s="120">
        <f t="shared" si="2"/>
        <v>0</v>
      </c>
      <c r="BN14" s="106">
        <f t="shared" si="3"/>
        <v>0</v>
      </c>
      <c r="BO14" s="121">
        <f t="shared" si="4"/>
        <v>0</v>
      </c>
      <c r="BP14" s="122">
        <v>0</v>
      </c>
      <c r="BQ14" s="122">
        <v>0</v>
      </c>
      <c r="BR14" s="182">
        <f t="shared" si="5"/>
        <v>0</v>
      </c>
      <c r="BS14" s="107"/>
      <c r="BT14" s="131"/>
      <c r="CA14" s="53" t="s">
        <v>49</v>
      </c>
    </row>
    <row r="15" spans="1:79" ht="15" x14ac:dyDescent="0.2">
      <c r="B15" s="561"/>
      <c r="C15" s="562"/>
      <c r="D15" s="330">
        <v>0</v>
      </c>
      <c r="E15" s="331"/>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c r="AT15" s="332"/>
      <c r="AU15" s="332"/>
      <c r="AV15" s="332"/>
      <c r="AW15" s="332"/>
      <c r="AX15" s="332"/>
      <c r="AY15" s="332"/>
      <c r="AZ15" s="332"/>
      <c r="BA15" s="332"/>
      <c r="BB15" s="332"/>
      <c r="BC15" s="332"/>
      <c r="BD15" s="332"/>
      <c r="BE15" s="333"/>
      <c r="BF15" s="334"/>
      <c r="BG15" s="335">
        <f t="shared" si="0"/>
        <v>0</v>
      </c>
      <c r="BH15" s="336">
        <f t="shared" si="1"/>
        <v>0</v>
      </c>
      <c r="BI15" s="181" t="e">
        <f>IF(#REF!&lt;&gt;0,BG15/#REF!,0)</f>
        <v>#REF!</v>
      </c>
      <c r="BK15" s="144"/>
      <c r="BL15" s="132"/>
      <c r="BM15" s="120">
        <f t="shared" si="2"/>
        <v>0</v>
      </c>
      <c r="BN15" s="106">
        <f t="shared" si="3"/>
        <v>0</v>
      </c>
      <c r="BO15" s="121">
        <f t="shared" si="4"/>
        <v>0</v>
      </c>
      <c r="BP15" s="122">
        <v>0</v>
      </c>
      <c r="BQ15" s="122">
        <v>0</v>
      </c>
      <c r="BR15" s="182">
        <f t="shared" si="5"/>
        <v>0</v>
      </c>
      <c r="BS15" s="107"/>
      <c r="BT15" s="131"/>
    </row>
    <row r="16" spans="1:79" ht="15" x14ac:dyDescent="0.2">
      <c r="B16" s="561"/>
      <c r="C16" s="562"/>
      <c r="D16" s="330">
        <v>0</v>
      </c>
      <c r="E16" s="331"/>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2"/>
      <c r="AN16" s="332"/>
      <c r="AO16" s="332"/>
      <c r="AP16" s="332"/>
      <c r="AQ16" s="332"/>
      <c r="AR16" s="332"/>
      <c r="AS16" s="332"/>
      <c r="AT16" s="332"/>
      <c r="AU16" s="332"/>
      <c r="AV16" s="332"/>
      <c r="AW16" s="332"/>
      <c r="AX16" s="332"/>
      <c r="AY16" s="332"/>
      <c r="AZ16" s="332"/>
      <c r="BA16" s="332"/>
      <c r="BB16" s="332"/>
      <c r="BC16" s="332"/>
      <c r="BD16" s="332"/>
      <c r="BE16" s="333"/>
      <c r="BF16" s="334"/>
      <c r="BG16" s="335">
        <f t="shared" si="0"/>
        <v>0</v>
      </c>
      <c r="BH16" s="336">
        <f t="shared" si="1"/>
        <v>0</v>
      </c>
      <c r="BI16" s="181" t="e">
        <f>IF(#REF!&lt;&gt;0,BG16/#REF!,0)</f>
        <v>#REF!</v>
      </c>
      <c r="BK16" s="144"/>
      <c r="BL16" s="132"/>
      <c r="BM16" s="120">
        <f t="shared" si="2"/>
        <v>0</v>
      </c>
      <c r="BN16" s="106">
        <f t="shared" si="3"/>
        <v>0</v>
      </c>
      <c r="BO16" s="121">
        <f t="shared" si="4"/>
        <v>0</v>
      </c>
      <c r="BP16" s="122">
        <v>0</v>
      </c>
      <c r="BQ16" s="122">
        <v>0</v>
      </c>
      <c r="BR16" s="182">
        <f t="shared" si="5"/>
        <v>0</v>
      </c>
      <c r="BS16" s="107"/>
      <c r="BT16" s="131"/>
    </row>
    <row r="17" spans="1:79" ht="15" x14ac:dyDescent="0.2">
      <c r="B17" s="561"/>
      <c r="C17" s="562"/>
      <c r="D17" s="330">
        <v>0</v>
      </c>
      <c r="E17" s="331"/>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3"/>
      <c r="BF17" s="334"/>
      <c r="BG17" s="335">
        <f t="shared" si="0"/>
        <v>0</v>
      </c>
      <c r="BH17" s="336">
        <f t="shared" si="1"/>
        <v>0</v>
      </c>
      <c r="BI17" s="181" t="e">
        <f>IF(#REF!&lt;&gt;0,BG17/#REF!,0)</f>
        <v>#REF!</v>
      </c>
      <c r="BK17" s="144"/>
      <c r="BL17" s="132"/>
      <c r="BM17" s="120">
        <f t="shared" si="2"/>
        <v>0</v>
      </c>
      <c r="BN17" s="106">
        <f t="shared" si="3"/>
        <v>0</v>
      </c>
      <c r="BO17" s="121">
        <f t="shared" si="4"/>
        <v>0</v>
      </c>
      <c r="BP17" s="122">
        <v>0</v>
      </c>
      <c r="BQ17" s="122">
        <v>0</v>
      </c>
      <c r="BR17" s="182">
        <f t="shared" si="5"/>
        <v>0</v>
      </c>
      <c r="BS17" s="107"/>
      <c r="BT17" s="131"/>
      <c r="CA17" s="2" t="s">
        <v>55</v>
      </c>
    </row>
    <row r="18" spans="1:79" ht="15" x14ac:dyDescent="0.2">
      <c r="B18" s="561"/>
      <c r="C18" s="562"/>
      <c r="D18" s="330">
        <v>0</v>
      </c>
      <c r="E18" s="331"/>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3"/>
      <c r="BF18" s="334"/>
      <c r="BG18" s="335">
        <f t="shared" si="0"/>
        <v>0</v>
      </c>
      <c r="BH18" s="336">
        <f t="shared" si="1"/>
        <v>0</v>
      </c>
      <c r="BI18" s="181" t="e">
        <f>IF(#REF!&lt;&gt;0,BG18/#REF!,0)</f>
        <v>#REF!</v>
      </c>
      <c r="BK18" s="144"/>
      <c r="BL18" s="132"/>
      <c r="BM18" s="120">
        <f t="shared" si="2"/>
        <v>0</v>
      </c>
      <c r="BN18" s="106">
        <f t="shared" si="3"/>
        <v>0</v>
      </c>
      <c r="BO18" s="121">
        <f t="shared" si="4"/>
        <v>0</v>
      </c>
      <c r="BP18" s="122">
        <v>0</v>
      </c>
      <c r="BQ18" s="122">
        <v>0</v>
      </c>
      <c r="BR18" s="182">
        <f t="shared" si="5"/>
        <v>0</v>
      </c>
      <c r="BS18" s="107"/>
      <c r="BT18" s="131"/>
      <c r="CA18" s="2" t="s">
        <v>56</v>
      </c>
    </row>
    <row r="19" spans="1:79" ht="15" x14ac:dyDescent="0.2">
      <c r="B19" s="561"/>
      <c r="C19" s="562"/>
      <c r="D19" s="330">
        <v>0</v>
      </c>
      <c r="E19" s="331"/>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2"/>
      <c r="AY19" s="332"/>
      <c r="AZ19" s="332"/>
      <c r="BA19" s="332"/>
      <c r="BB19" s="332"/>
      <c r="BC19" s="332"/>
      <c r="BD19" s="332"/>
      <c r="BE19" s="333"/>
      <c r="BF19" s="334"/>
      <c r="BG19" s="335">
        <f t="shared" si="0"/>
        <v>0</v>
      </c>
      <c r="BH19" s="336">
        <f t="shared" si="1"/>
        <v>0</v>
      </c>
      <c r="BI19" s="181" t="e">
        <f>IF(#REF!&lt;&gt;0,BG19/#REF!,0)</f>
        <v>#REF!</v>
      </c>
      <c r="BK19" s="144"/>
      <c r="BL19" s="132"/>
      <c r="BM19" s="120">
        <f t="shared" si="2"/>
        <v>0</v>
      </c>
      <c r="BN19" s="106">
        <f t="shared" si="3"/>
        <v>0</v>
      </c>
      <c r="BO19" s="121">
        <f t="shared" si="4"/>
        <v>0</v>
      </c>
      <c r="BP19" s="122">
        <v>0</v>
      </c>
      <c r="BQ19" s="122">
        <v>0</v>
      </c>
      <c r="BR19" s="182">
        <f t="shared" si="5"/>
        <v>0</v>
      </c>
      <c r="BS19" s="107"/>
      <c r="BT19" s="131"/>
    </row>
    <row r="20" spans="1:79" ht="15" x14ac:dyDescent="0.2">
      <c r="B20" s="561"/>
      <c r="C20" s="562"/>
      <c r="D20" s="330">
        <v>0</v>
      </c>
      <c r="E20" s="331"/>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2"/>
      <c r="AV20" s="332"/>
      <c r="AW20" s="332"/>
      <c r="AX20" s="332"/>
      <c r="AY20" s="332"/>
      <c r="AZ20" s="332"/>
      <c r="BA20" s="332"/>
      <c r="BB20" s="332"/>
      <c r="BC20" s="332"/>
      <c r="BD20" s="332"/>
      <c r="BE20" s="333"/>
      <c r="BF20" s="334"/>
      <c r="BG20" s="335">
        <f t="shared" si="0"/>
        <v>0</v>
      </c>
      <c r="BH20" s="336">
        <f t="shared" si="1"/>
        <v>0</v>
      </c>
      <c r="BI20" s="181" t="e">
        <f>IF(#REF!&lt;&gt;0,BG20/#REF!,0)</f>
        <v>#REF!</v>
      </c>
      <c r="BK20" s="144"/>
      <c r="BL20" s="132"/>
      <c r="BM20" s="120">
        <f t="shared" si="2"/>
        <v>0</v>
      </c>
      <c r="BN20" s="106">
        <f t="shared" si="3"/>
        <v>0</v>
      </c>
      <c r="BO20" s="121">
        <f t="shared" si="4"/>
        <v>0</v>
      </c>
      <c r="BP20" s="122">
        <v>0</v>
      </c>
      <c r="BQ20" s="122">
        <v>0</v>
      </c>
      <c r="BR20" s="182">
        <f t="shared" si="5"/>
        <v>0</v>
      </c>
      <c r="BS20" s="107"/>
      <c r="BT20" s="131"/>
    </row>
    <row r="21" spans="1:79" ht="15" x14ac:dyDescent="0.2">
      <c r="B21" s="561"/>
      <c r="C21" s="562"/>
      <c r="D21" s="330">
        <v>0</v>
      </c>
      <c r="E21" s="331"/>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332"/>
      <c r="AR21" s="332"/>
      <c r="AS21" s="332"/>
      <c r="AT21" s="332"/>
      <c r="AU21" s="332"/>
      <c r="AV21" s="332"/>
      <c r="AW21" s="332"/>
      <c r="AX21" s="332"/>
      <c r="AY21" s="332"/>
      <c r="AZ21" s="332"/>
      <c r="BA21" s="332"/>
      <c r="BB21" s="332"/>
      <c r="BC21" s="332"/>
      <c r="BD21" s="332"/>
      <c r="BE21" s="333"/>
      <c r="BF21" s="334"/>
      <c r="BG21" s="335">
        <f t="shared" si="0"/>
        <v>0</v>
      </c>
      <c r="BH21" s="336">
        <f t="shared" si="1"/>
        <v>0</v>
      </c>
      <c r="BI21" s="181" t="e">
        <f>IF(#REF!&lt;&gt;0,BG21/#REF!,0)</f>
        <v>#REF!</v>
      </c>
      <c r="BK21" s="144"/>
      <c r="BL21" s="132"/>
      <c r="BM21" s="120">
        <f t="shared" si="2"/>
        <v>0</v>
      </c>
      <c r="BN21" s="106">
        <f t="shared" si="3"/>
        <v>0</v>
      </c>
      <c r="BO21" s="121">
        <f t="shared" si="4"/>
        <v>0</v>
      </c>
      <c r="BP21" s="122">
        <v>0</v>
      </c>
      <c r="BQ21" s="122">
        <v>0</v>
      </c>
      <c r="BR21" s="182">
        <f t="shared" si="5"/>
        <v>0</v>
      </c>
      <c r="BS21" s="107"/>
      <c r="BT21" s="131"/>
    </row>
    <row r="22" spans="1:79" ht="15" x14ac:dyDescent="0.2">
      <c r="B22" s="561"/>
      <c r="C22" s="562"/>
      <c r="D22" s="330">
        <v>0</v>
      </c>
      <c r="E22" s="331"/>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2"/>
      <c r="AZ22" s="332"/>
      <c r="BA22" s="332"/>
      <c r="BB22" s="332"/>
      <c r="BC22" s="332"/>
      <c r="BD22" s="332"/>
      <c r="BE22" s="333"/>
      <c r="BF22" s="334"/>
      <c r="BG22" s="335">
        <f t="shared" si="0"/>
        <v>0</v>
      </c>
      <c r="BH22" s="336">
        <f t="shared" si="1"/>
        <v>0</v>
      </c>
      <c r="BI22" s="181" t="e">
        <f>IF(#REF!&lt;&gt;0,BG22/#REF!,0)</f>
        <v>#REF!</v>
      </c>
      <c r="BK22" s="144"/>
      <c r="BL22" s="132"/>
      <c r="BM22" s="120">
        <f t="shared" si="2"/>
        <v>0</v>
      </c>
      <c r="BN22" s="106">
        <f t="shared" si="3"/>
        <v>0</v>
      </c>
      <c r="BO22" s="121">
        <f t="shared" si="4"/>
        <v>0</v>
      </c>
      <c r="BP22" s="122">
        <v>0</v>
      </c>
      <c r="BQ22" s="122">
        <v>0</v>
      </c>
      <c r="BR22" s="182">
        <f t="shared" si="5"/>
        <v>0</v>
      </c>
      <c r="BS22" s="107"/>
      <c r="BT22" s="131"/>
    </row>
    <row r="23" spans="1:79" ht="15" x14ac:dyDescent="0.2">
      <c r="B23" s="561"/>
      <c r="C23" s="562"/>
      <c r="D23" s="330">
        <v>0</v>
      </c>
      <c r="E23" s="331"/>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3"/>
      <c r="BF23" s="334"/>
      <c r="BG23" s="335">
        <f t="shared" si="0"/>
        <v>0</v>
      </c>
      <c r="BH23" s="336">
        <f t="shared" si="1"/>
        <v>0</v>
      </c>
      <c r="BI23" s="181" t="e">
        <f>IF(#REF!&lt;&gt;0,BG23/#REF!,0)</f>
        <v>#REF!</v>
      </c>
      <c r="BK23" s="144"/>
      <c r="BL23" s="132"/>
      <c r="BM23" s="120">
        <f t="shared" si="2"/>
        <v>0</v>
      </c>
      <c r="BN23" s="106">
        <f t="shared" si="3"/>
        <v>0</v>
      </c>
      <c r="BO23" s="121">
        <f t="shared" si="4"/>
        <v>0</v>
      </c>
      <c r="BP23" s="122">
        <v>0</v>
      </c>
      <c r="BQ23" s="122">
        <v>0</v>
      </c>
      <c r="BR23" s="182">
        <f t="shared" si="5"/>
        <v>0</v>
      </c>
      <c r="BS23" s="107"/>
      <c r="BT23" s="131"/>
    </row>
    <row r="24" spans="1:79" ht="15" x14ac:dyDescent="0.2">
      <c r="B24" s="561"/>
      <c r="C24" s="562"/>
      <c r="D24" s="330">
        <v>0</v>
      </c>
      <c r="E24" s="331"/>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2"/>
      <c r="AX24" s="332"/>
      <c r="AY24" s="332"/>
      <c r="AZ24" s="332"/>
      <c r="BA24" s="332"/>
      <c r="BB24" s="332"/>
      <c r="BC24" s="332"/>
      <c r="BD24" s="332"/>
      <c r="BE24" s="333"/>
      <c r="BF24" s="334"/>
      <c r="BG24" s="337">
        <f t="shared" si="0"/>
        <v>0</v>
      </c>
      <c r="BH24" s="336">
        <f t="shared" si="1"/>
        <v>0</v>
      </c>
      <c r="BI24" s="181" t="e">
        <f>IF(#REF!&lt;&gt;0,BG24/#REF!,0)</f>
        <v>#REF!</v>
      </c>
      <c r="BK24" s="144"/>
      <c r="BL24" s="132"/>
      <c r="BM24" s="120">
        <f t="shared" si="2"/>
        <v>0</v>
      </c>
      <c r="BN24" s="106">
        <f t="shared" si="3"/>
        <v>0</v>
      </c>
      <c r="BO24" s="121">
        <f t="shared" si="4"/>
        <v>0</v>
      </c>
      <c r="BP24" s="122">
        <v>0</v>
      </c>
      <c r="BQ24" s="122">
        <v>0</v>
      </c>
      <c r="BR24" s="182">
        <f t="shared" si="5"/>
        <v>0</v>
      </c>
      <c r="BS24" s="107"/>
      <c r="BT24" s="131"/>
    </row>
    <row r="25" spans="1:79" ht="15" x14ac:dyDescent="0.2">
      <c r="B25" s="561"/>
      <c r="C25" s="562"/>
      <c r="D25" s="330">
        <v>0</v>
      </c>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2"/>
      <c r="AT25" s="332"/>
      <c r="AU25" s="332"/>
      <c r="AV25" s="332"/>
      <c r="AW25" s="332"/>
      <c r="AX25" s="332"/>
      <c r="AY25" s="332"/>
      <c r="AZ25" s="332"/>
      <c r="BA25" s="332"/>
      <c r="BB25" s="332"/>
      <c r="BC25" s="332"/>
      <c r="BD25" s="332"/>
      <c r="BE25" s="333"/>
      <c r="BF25" s="334"/>
      <c r="BG25" s="337">
        <f t="shared" si="0"/>
        <v>0</v>
      </c>
      <c r="BH25" s="336">
        <f t="shared" si="1"/>
        <v>0</v>
      </c>
      <c r="BI25" s="181" t="e">
        <f>IF(#REF!&lt;&gt;0,BG25/#REF!,0)</f>
        <v>#REF!</v>
      </c>
      <c r="BK25" s="144"/>
      <c r="BL25" s="132"/>
      <c r="BM25" s="120">
        <f t="shared" si="2"/>
        <v>0</v>
      </c>
      <c r="BN25" s="106">
        <f t="shared" si="3"/>
        <v>0</v>
      </c>
      <c r="BO25" s="121">
        <f t="shared" si="4"/>
        <v>0</v>
      </c>
      <c r="BP25" s="122">
        <v>0</v>
      </c>
      <c r="BQ25" s="122">
        <v>0</v>
      </c>
      <c r="BR25" s="182">
        <f t="shared" si="5"/>
        <v>0</v>
      </c>
      <c r="BS25" s="107"/>
      <c r="BT25" s="131"/>
    </row>
    <row r="26" spans="1:79" ht="15" x14ac:dyDescent="0.2">
      <c r="B26" s="561"/>
      <c r="C26" s="562"/>
      <c r="D26" s="330">
        <v>0</v>
      </c>
      <c r="E26" s="331"/>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c r="AU26" s="332"/>
      <c r="AV26" s="332"/>
      <c r="AW26" s="332"/>
      <c r="AX26" s="332"/>
      <c r="AY26" s="332"/>
      <c r="AZ26" s="332"/>
      <c r="BA26" s="332"/>
      <c r="BB26" s="332"/>
      <c r="BC26" s="332"/>
      <c r="BD26" s="332"/>
      <c r="BE26" s="333"/>
      <c r="BF26" s="334"/>
      <c r="BG26" s="337">
        <f t="shared" si="0"/>
        <v>0</v>
      </c>
      <c r="BH26" s="336">
        <f t="shared" si="1"/>
        <v>0</v>
      </c>
      <c r="BI26" s="181" t="e">
        <f>IF(#REF!&lt;&gt;0,BG26/#REF!,0)</f>
        <v>#REF!</v>
      </c>
      <c r="BK26" s="144"/>
      <c r="BL26" s="132"/>
      <c r="BM26" s="120">
        <f t="shared" si="2"/>
        <v>0</v>
      </c>
      <c r="BN26" s="106">
        <f t="shared" si="3"/>
        <v>0</v>
      </c>
      <c r="BO26" s="121">
        <f t="shared" si="4"/>
        <v>0</v>
      </c>
      <c r="BP26" s="122">
        <v>0</v>
      </c>
      <c r="BQ26" s="122">
        <v>0</v>
      </c>
      <c r="BR26" s="182">
        <f t="shared" si="5"/>
        <v>0</v>
      </c>
      <c r="BS26" s="107"/>
      <c r="BT26" s="131"/>
    </row>
    <row r="27" spans="1:79" ht="15" x14ac:dyDescent="0.2">
      <c r="B27" s="561"/>
      <c r="C27" s="562"/>
      <c r="D27" s="330">
        <v>0</v>
      </c>
      <c r="E27" s="331"/>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2"/>
      <c r="AT27" s="332"/>
      <c r="AU27" s="332"/>
      <c r="AV27" s="332"/>
      <c r="AW27" s="332"/>
      <c r="AX27" s="332"/>
      <c r="AY27" s="332"/>
      <c r="AZ27" s="332"/>
      <c r="BA27" s="332"/>
      <c r="BB27" s="332"/>
      <c r="BC27" s="332"/>
      <c r="BD27" s="332"/>
      <c r="BE27" s="333"/>
      <c r="BF27" s="334"/>
      <c r="BG27" s="337">
        <f t="shared" si="0"/>
        <v>0</v>
      </c>
      <c r="BH27" s="336">
        <f t="shared" si="1"/>
        <v>0</v>
      </c>
      <c r="BI27" s="181" t="e">
        <f>IF(#REF!&lt;&gt;0,BG27/#REF!,0)</f>
        <v>#REF!</v>
      </c>
      <c r="BK27" s="144"/>
      <c r="BL27" s="132"/>
      <c r="BM27" s="120">
        <f t="shared" si="2"/>
        <v>0</v>
      </c>
      <c r="BN27" s="106">
        <f t="shared" si="3"/>
        <v>0</v>
      </c>
      <c r="BO27" s="121">
        <f t="shared" si="4"/>
        <v>0</v>
      </c>
      <c r="BP27" s="122">
        <v>0</v>
      </c>
      <c r="BQ27" s="122">
        <v>0</v>
      </c>
      <c r="BR27" s="182">
        <f t="shared" si="5"/>
        <v>0</v>
      </c>
      <c r="BS27" s="107"/>
      <c r="BT27" s="131"/>
    </row>
    <row r="28" spans="1:79" ht="15" x14ac:dyDescent="0.2">
      <c r="B28" s="561"/>
      <c r="C28" s="562"/>
      <c r="D28" s="330">
        <v>0</v>
      </c>
      <c r="E28" s="331"/>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3"/>
      <c r="BF28" s="334"/>
      <c r="BG28" s="337">
        <f t="shared" si="0"/>
        <v>0</v>
      </c>
      <c r="BH28" s="336">
        <f t="shared" si="1"/>
        <v>0</v>
      </c>
      <c r="BI28" s="181" t="e">
        <f>IF(#REF!&lt;&gt;0,BG28/#REF!,0)</f>
        <v>#REF!</v>
      </c>
      <c r="BK28" s="144"/>
      <c r="BL28" s="132"/>
      <c r="BM28" s="120">
        <f t="shared" si="2"/>
        <v>0</v>
      </c>
      <c r="BN28" s="106">
        <f t="shared" si="3"/>
        <v>0</v>
      </c>
      <c r="BO28" s="121">
        <f t="shared" si="4"/>
        <v>0</v>
      </c>
      <c r="BP28" s="122">
        <v>0</v>
      </c>
      <c r="BQ28" s="122">
        <v>0</v>
      </c>
      <c r="BR28" s="182">
        <f t="shared" si="5"/>
        <v>0</v>
      </c>
      <c r="BS28" s="107"/>
      <c r="BT28" s="131"/>
    </row>
    <row r="29" spans="1:79" ht="15" customHeight="1" x14ac:dyDescent="0.2">
      <c r="A29" s="129" t="s">
        <v>4</v>
      </c>
      <c r="B29" s="561"/>
      <c r="C29" s="562"/>
      <c r="D29" s="330">
        <v>0</v>
      </c>
      <c r="E29" s="331"/>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2"/>
      <c r="BC29" s="332"/>
      <c r="BD29" s="332"/>
      <c r="BE29" s="333"/>
      <c r="BF29" s="334"/>
      <c r="BG29" s="337">
        <f t="shared" ref="BG29:BG69" si="6">SUM(F29:BD29)</f>
        <v>0</v>
      </c>
      <c r="BH29" s="336">
        <f t="shared" ref="BH29:BH69" si="7">(D29/232)*BG29</f>
        <v>0</v>
      </c>
      <c r="BI29" s="181" t="e">
        <f>IF(#REF!&lt;&gt;0,BG29/#REF!,0)</f>
        <v>#REF!</v>
      </c>
      <c r="BK29" s="144"/>
      <c r="BL29" s="132"/>
      <c r="BM29" s="120">
        <f t="shared" ref="BM29:BM69" si="8">IF(D29&gt;0,MIN($BM$7,D29),0)</f>
        <v>0</v>
      </c>
      <c r="BN29" s="106">
        <f t="shared" ref="BN29:BN71" si="9">BG29</f>
        <v>0</v>
      </c>
      <c r="BO29" s="121">
        <f t="shared" ref="BO29:BO70" si="10">MIN(BH29,(BM29/232)*BN29)</f>
        <v>0</v>
      </c>
      <c r="BP29" s="122">
        <v>0</v>
      </c>
      <c r="BQ29" s="122">
        <v>0</v>
      </c>
      <c r="BR29" s="182">
        <f t="shared" ref="BR29:BR70" si="11">BH29-BO29-BP29-BQ29</f>
        <v>0</v>
      </c>
      <c r="BS29" s="107"/>
      <c r="BT29" s="131"/>
    </row>
    <row r="30" spans="1:79" ht="15" customHeight="1" x14ac:dyDescent="0.2">
      <c r="A30" s="129" t="s">
        <v>4</v>
      </c>
      <c r="B30" s="561"/>
      <c r="C30" s="562"/>
      <c r="D30" s="330">
        <v>0</v>
      </c>
      <c r="E30" s="331"/>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2"/>
      <c r="AY30" s="332"/>
      <c r="AZ30" s="332"/>
      <c r="BA30" s="332"/>
      <c r="BB30" s="332"/>
      <c r="BC30" s="332"/>
      <c r="BD30" s="332"/>
      <c r="BE30" s="333"/>
      <c r="BF30" s="334"/>
      <c r="BG30" s="337">
        <f t="shared" si="6"/>
        <v>0</v>
      </c>
      <c r="BH30" s="336">
        <f t="shared" si="7"/>
        <v>0</v>
      </c>
      <c r="BI30" s="181" t="e">
        <f>IF(#REF!&lt;&gt;0,BG30/#REF!,0)</f>
        <v>#REF!</v>
      </c>
      <c r="BK30" s="144"/>
      <c r="BL30" s="132"/>
      <c r="BM30" s="120">
        <f t="shared" si="8"/>
        <v>0</v>
      </c>
      <c r="BN30" s="106">
        <f t="shared" si="9"/>
        <v>0</v>
      </c>
      <c r="BO30" s="121">
        <f t="shared" si="10"/>
        <v>0</v>
      </c>
      <c r="BP30" s="122">
        <v>0</v>
      </c>
      <c r="BQ30" s="122">
        <v>0</v>
      </c>
      <c r="BR30" s="182">
        <f t="shared" si="11"/>
        <v>0</v>
      </c>
      <c r="BS30" s="107"/>
      <c r="BT30" s="131"/>
    </row>
    <row r="31" spans="1:79" ht="15" customHeight="1" x14ac:dyDescent="0.2">
      <c r="A31" s="129" t="s">
        <v>4</v>
      </c>
      <c r="B31" s="561"/>
      <c r="C31" s="562"/>
      <c r="D31" s="330">
        <v>0</v>
      </c>
      <c r="E31" s="331"/>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c r="AL31" s="332"/>
      <c r="AM31" s="332"/>
      <c r="AN31" s="332"/>
      <c r="AO31" s="332"/>
      <c r="AP31" s="332"/>
      <c r="AQ31" s="332"/>
      <c r="AR31" s="332"/>
      <c r="AS31" s="332"/>
      <c r="AT31" s="332"/>
      <c r="AU31" s="332"/>
      <c r="AV31" s="332"/>
      <c r="AW31" s="332"/>
      <c r="AX31" s="332"/>
      <c r="AY31" s="332"/>
      <c r="AZ31" s="332"/>
      <c r="BA31" s="332"/>
      <c r="BB31" s="332"/>
      <c r="BC31" s="332"/>
      <c r="BD31" s="332"/>
      <c r="BE31" s="333"/>
      <c r="BF31" s="334"/>
      <c r="BG31" s="337">
        <f t="shared" si="6"/>
        <v>0</v>
      </c>
      <c r="BH31" s="336">
        <f t="shared" si="7"/>
        <v>0</v>
      </c>
      <c r="BI31" s="181" t="e">
        <f>IF(#REF!&lt;&gt;0,BG31/#REF!,0)</f>
        <v>#REF!</v>
      </c>
      <c r="BK31" s="144"/>
      <c r="BL31" s="132"/>
      <c r="BM31" s="120">
        <f t="shared" si="8"/>
        <v>0</v>
      </c>
      <c r="BN31" s="106">
        <f t="shared" si="9"/>
        <v>0</v>
      </c>
      <c r="BO31" s="121">
        <f t="shared" si="10"/>
        <v>0</v>
      </c>
      <c r="BP31" s="122">
        <v>0</v>
      </c>
      <c r="BQ31" s="122">
        <v>0</v>
      </c>
      <c r="BR31" s="182">
        <f t="shared" si="11"/>
        <v>0</v>
      </c>
      <c r="BS31" s="107"/>
      <c r="BT31" s="131"/>
    </row>
    <row r="32" spans="1:79" ht="15" customHeight="1" x14ac:dyDescent="0.2">
      <c r="A32" s="129" t="s">
        <v>4</v>
      </c>
      <c r="B32" s="561"/>
      <c r="C32" s="562"/>
      <c r="D32" s="330">
        <v>0</v>
      </c>
      <c r="E32" s="331"/>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332"/>
      <c r="AM32" s="332"/>
      <c r="AN32" s="332"/>
      <c r="AO32" s="332"/>
      <c r="AP32" s="332"/>
      <c r="AQ32" s="332"/>
      <c r="AR32" s="332"/>
      <c r="AS32" s="332"/>
      <c r="AT32" s="332"/>
      <c r="AU32" s="332"/>
      <c r="AV32" s="332"/>
      <c r="AW32" s="332"/>
      <c r="AX32" s="332"/>
      <c r="AY32" s="332"/>
      <c r="AZ32" s="332"/>
      <c r="BA32" s="332"/>
      <c r="BB32" s="332"/>
      <c r="BC32" s="332"/>
      <c r="BD32" s="332"/>
      <c r="BE32" s="333"/>
      <c r="BF32" s="334"/>
      <c r="BG32" s="337">
        <f t="shared" si="6"/>
        <v>0</v>
      </c>
      <c r="BH32" s="336">
        <f t="shared" si="7"/>
        <v>0</v>
      </c>
      <c r="BI32" s="181" t="e">
        <f>IF(#REF!&lt;&gt;0,BG32/#REF!,0)</f>
        <v>#REF!</v>
      </c>
      <c r="BK32" s="144"/>
      <c r="BL32" s="132"/>
      <c r="BM32" s="120">
        <f t="shared" si="8"/>
        <v>0</v>
      </c>
      <c r="BN32" s="106">
        <f t="shared" si="9"/>
        <v>0</v>
      </c>
      <c r="BO32" s="121">
        <f t="shared" si="10"/>
        <v>0</v>
      </c>
      <c r="BP32" s="122">
        <v>0</v>
      </c>
      <c r="BQ32" s="122">
        <v>0</v>
      </c>
      <c r="BR32" s="182">
        <f t="shared" si="11"/>
        <v>0</v>
      </c>
      <c r="BS32" s="107"/>
      <c r="BT32" s="131"/>
    </row>
    <row r="33" spans="1:72" ht="15" customHeight="1" x14ac:dyDescent="0.2">
      <c r="A33" s="129" t="s">
        <v>4</v>
      </c>
      <c r="B33" s="561"/>
      <c r="C33" s="562"/>
      <c r="D33" s="330">
        <v>0</v>
      </c>
      <c r="E33" s="331"/>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2"/>
      <c r="AY33" s="332"/>
      <c r="AZ33" s="332"/>
      <c r="BA33" s="332"/>
      <c r="BB33" s="332"/>
      <c r="BC33" s="332"/>
      <c r="BD33" s="332"/>
      <c r="BE33" s="333"/>
      <c r="BF33" s="334"/>
      <c r="BG33" s="337">
        <f t="shared" si="6"/>
        <v>0</v>
      </c>
      <c r="BH33" s="336">
        <f t="shared" si="7"/>
        <v>0</v>
      </c>
      <c r="BI33" s="181" t="e">
        <f>IF(#REF!&lt;&gt;0,BG33/#REF!,0)</f>
        <v>#REF!</v>
      </c>
      <c r="BK33" s="144"/>
      <c r="BL33" s="132"/>
      <c r="BM33" s="120">
        <f t="shared" si="8"/>
        <v>0</v>
      </c>
      <c r="BN33" s="106">
        <f t="shared" si="9"/>
        <v>0</v>
      </c>
      <c r="BO33" s="121">
        <f t="shared" si="10"/>
        <v>0</v>
      </c>
      <c r="BP33" s="122">
        <v>0</v>
      </c>
      <c r="BQ33" s="122">
        <v>0</v>
      </c>
      <c r="BR33" s="182">
        <f t="shared" si="11"/>
        <v>0</v>
      </c>
      <c r="BS33" s="107"/>
      <c r="BT33" s="131"/>
    </row>
    <row r="34" spans="1:72" ht="15" customHeight="1" x14ac:dyDescent="0.2">
      <c r="A34" s="129" t="s">
        <v>4</v>
      </c>
      <c r="B34" s="561"/>
      <c r="C34" s="562"/>
      <c r="D34" s="330">
        <v>0</v>
      </c>
      <c r="E34" s="331"/>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332"/>
      <c r="BC34" s="332"/>
      <c r="BD34" s="332"/>
      <c r="BE34" s="333"/>
      <c r="BF34" s="334"/>
      <c r="BG34" s="337">
        <f t="shared" si="6"/>
        <v>0</v>
      </c>
      <c r="BH34" s="336">
        <f t="shared" si="7"/>
        <v>0</v>
      </c>
      <c r="BI34" s="181" t="e">
        <f>IF(#REF!&lt;&gt;0,BG34/#REF!,0)</f>
        <v>#REF!</v>
      </c>
      <c r="BK34" s="144"/>
      <c r="BL34" s="132"/>
      <c r="BM34" s="120">
        <f t="shared" si="8"/>
        <v>0</v>
      </c>
      <c r="BN34" s="106">
        <f t="shared" si="9"/>
        <v>0</v>
      </c>
      <c r="BO34" s="121">
        <f t="shared" si="10"/>
        <v>0</v>
      </c>
      <c r="BP34" s="122">
        <v>0</v>
      </c>
      <c r="BQ34" s="122">
        <v>0</v>
      </c>
      <c r="BR34" s="182">
        <f t="shared" si="11"/>
        <v>0</v>
      </c>
      <c r="BS34" s="107"/>
      <c r="BT34" s="131"/>
    </row>
    <row r="35" spans="1:72" ht="15" customHeight="1" x14ac:dyDescent="0.2">
      <c r="A35" s="129" t="s">
        <v>4</v>
      </c>
      <c r="B35" s="561"/>
      <c r="C35" s="562"/>
      <c r="D35" s="330">
        <v>0</v>
      </c>
      <c r="E35" s="331"/>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AW35" s="332"/>
      <c r="AX35" s="332"/>
      <c r="AY35" s="332"/>
      <c r="AZ35" s="332"/>
      <c r="BA35" s="332"/>
      <c r="BB35" s="332"/>
      <c r="BC35" s="332"/>
      <c r="BD35" s="332"/>
      <c r="BE35" s="333"/>
      <c r="BF35" s="334"/>
      <c r="BG35" s="337">
        <f t="shared" si="6"/>
        <v>0</v>
      </c>
      <c r="BH35" s="336">
        <f t="shared" si="7"/>
        <v>0</v>
      </c>
      <c r="BI35" s="181" t="e">
        <f>IF(#REF!&lt;&gt;0,BG35/#REF!,0)</f>
        <v>#REF!</v>
      </c>
      <c r="BK35" s="144"/>
      <c r="BL35" s="132"/>
      <c r="BM35" s="120">
        <f t="shared" si="8"/>
        <v>0</v>
      </c>
      <c r="BN35" s="106">
        <f t="shared" si="9"/>
        <v>0</v>
      </c>
      <c r="BO35" s="121">
        <f t="shared" si="10"/>
        <v>0</v>
      </c>
      <c r="BP35" s="122">
        <v>0</v>
      </c>
      <c r="BQ35" s="122">
        <v>0</v>
      </c>
      <c r="BR35" s="182">
        <f t="shared" si="11"/>
        <v>0</v>
      </c>
      <c r="BS35" s="107"/>
      <c r="BT35" s="131"/>
    </row>
    <row r="36" spans="1:72" ht="15" customHeight="1" x14ac:dyDescent="0.2">
      <c r="A36" s="129" t="s">
        <v>4</v>
      </c>
      <c r="B36" s="561"/>
      <c r="C36" s="562"/>
      <c r="D36" s="330">
        <v>0</v>
      </c>
      <c r="E36" s="331"/>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332"/>
      <c r="AX36" s="332"/>
      <c r="AY36" s="332"/>
      <c r="AZ36" s="332"/>
      <c r="BA36" s="332"/>
      <c r="BB36" s="332"/>
      <c r="BC36" s="332"/>
      <c r="BD36" s="332"/>
      <c r="BE36" s="333"/>
      <c r="BF36" s="334"/>
      <c r="BG36" s="337">
        <f t="shared" si="6"/>
        <v>0</v>
      </c>
      <c r="BH36" s="336">
        <f t="shared" si="7"/>
        <v>0</v>
      </c>
      <c r="BI36" s="181" t="e">
        <f>IF(#REF!&lt;&gt;0,BG36/#REF!,0)</f>
        <v>#REF!</v>
      </c>
      <c r="BK36" s="144"/>
      <c r="BL36" s="132"/>
      <c r="BM36" s="120">
        <f t="shared" si="8"/>
        <v>0</v>
      </c>
      <c r="BN36" s="106">
        <f t="shared" si="9"/>
        <v>0</v>
      </c>
      <c r="BO36" s="121">
        <f t="shared" si="10"/>
        <v>0</v>
      </c>
      <c r="BP36" s="122">
        <v>0</v>
      </c>
      <c r="BQ36" s="122">
        <v>0</v>
      </c>
      <c r="BR36" s="182">
        <f t="shared" si="11"/>
        <v>0</v>
      </c>
      <c r="BS36" s="107"/>
      <c r="BT36" s="131"/>
    </row>
    <row r="37" spans="1:72" ht="15" hidden="1" customHeight="1" x14ac:dyDescent="0.2">
      <c r="A37" s="129" t="s">
        <v>4</v>
      </c>
      <c r="B37" s="561"/>
      <c r="C37" s="562"/>
      <c r="D37" s="330">
        <v>0</v>
      </c>
      <c r="E37" s="331"/>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AW37" s="332"/>
      <c r="AX37" s="332"/>
      <c r="AY37" s="332"/>
      <c r="AZ37" s="332"/>
      <c r="BA37" s="332"/>
      <c r="BB37" s="332"/>
      <c r="BC37" s="332"/>
      <c r="BD37" s="332"/>
      <c r="BE37" s="333"/>
      <c r="BF37" s="334"/>
      <c r="BG37" s="337">
        <f t="shared" si="6"/>
        <v>0</v>
      </c>
      <c r="BH37" s="336">
        <f t="shared" si="7"/>
        <v>0</v>
      </c>
      <c r="BI37" s="181" t="e">
        <f>IF(#REF!&lt;&gt;0,BG37/#REF!,0)</f>
        <v>#REF!</v>
      </c>
      <c r="BK37" s="144"/>
      <c r="BL37" s="132"/>
      <c r="BM37" s="120">
        <f t="shared" si="8"/>
        <v>0</v>
      </c>
      <c r="BN37" s="106">
        <f t="shared" si="9"/>
        <v>0</v>
      </c>
      <c r="BO37" s="121">
        <f t="shared" si="10"/>
        <v>0</v>
      </c>
      <c r="BP37" s="122">
        <v>0</v>
      </c>
      <c r="BQ37" s="122">
        <v>0</v>
      </c>
      <c r="BR37" s="182">
        <f t="shared" si="11"/>
        <v>0</v>
      </c>
      <c r="BS37" s="107"/>
      <c r="BT37" s="131"/>
    </row>
    <row r="38" spans="1:72" ht="15" hidden="1" customHeight="1" x14ac:dyDescent="0.2">
      <c r="A38" s="129" t="s">
        <v>4</v>
      </c>
      <c r="B38" s="561"/>
      <c r="C38" s="562"/>
      <c r="D38" s="330">
        <v>0</v>
      </c>
      <c r="E38" s="331"/>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332"/>
      <c r="BA38" s="332"/>
      <c r="BB38" s="332"/>
      <c r="BC38" s="332"/>
      <c r="BD38" s="332"/>
      <c r="BE38" s="333"/>
      <c r="BF38" s="334"/>
      <c r="BG38" s="337">
        <f t="shared" si="6"/>
        <v>0</v>
      </c>
      <c r="BH38" s="336">
        <f t="shared" si="7"/>
        <v>0</v>
      </c>
      <c r="BI38" s="181" t="e">
        <f>IF(#REF!&lt;&gt;0,BG38/#REF!,0)</f>
        <v>#REF!</v>
      </c>
      <c r="BK38" s="144"/>
      <c r="BL38" s="132"/>
      <c r="BM38" s="120">
        <f t="shared" si="8"/>
        <v>0</v>
      </c>
      <c r="BN38" s="106">
        <f t="shared" si="9"/>
        <v>0</v>
      </c>
      <c r="BO38" s="121">
        <f t="shared" si="10"/>
        <v>0</v>
      </c>
      <c r="BP38" s="122">
        <v>0</v>
      </c>
      <c r="BQ38" s="122">
        <v>0</v>
      </c>
      <c r="BR38" s="182">
        <f t="shared" si="11"/>
        <v>0</v>
      </c>
      <c r="BS38" s="107"/>
      <c r="BT38" s="131"/>
    </row>
    <row r="39" spans="1:72" ht="15" hidden="1" customHeight="1" x14ac:dyDescent="0.2">
      <c r="A39" s="129" t="s">
        <v>4</v>
      </c>
      <c r="B39" s="561"/>
      <c r="C39" s="562"/>
      <c r="D39" s="330">
        <v>0</v>
      </c>
      <c r="E39" s="331"/>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3"/>
      <c r="BF39" s="334"/>
      <c r="BG39" s="337">
        <f t="shared" si="6"/>
        <v>0</v>
      </c>
      <c r="BH39" s="336">
        <f t="shared" si="7"/>
        <v>0</v>
      </c>
      <c r="BI39" s="181" t="e">
        <f>IF(#REF!&lt;&gt;0,BG39/#REF!,0)</f>
        <v>#REF!</v>
      </c>
      <c r="BK39" s="144"/>
      <c r="BL39" s="132"/>
      <c r="BM39" s="120">
        <f t="shared" si="8"/>
        <v>0</v>
      </c>
      <c r="BN39" s="106">
        <f t="shared" si="9"/>
        <v>0</v>
      </c>
      <c r="BO39" s="121">
        <f t="shared" si="10"/>
        <v>0</v>
      </c>
      <c r="BP39" s="122">
        <v>0</v>
      </c>
      <c r="BQ39" s="122">
        <v>0</v>
      </c>
      <c r="BR39" s="182">
        <f t="shared" si="11"/>
        <v>0</v>
      </c>
      <c r="BS39" s="107"/>
      <c r="BT39" s="131"/>
    </row>
    <row r="40" spans="1:72" ht="15" hidden="1" customHeight="1" x14ac:dyDescent="0.2">
      <c r="A40" s="129" t="s">
        <v>4</v>
      </c>
      <c r="B40" s="561"/>
      <c r="C40" s="562"/>
      <c r="D40" s="330">
        <v>0</v>
      </c>
      <c r="E40" s="331"/>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c r="AU40" s="332"/>
      <c r="AV40" s="332"/>
      <c r="AW40" s="332"/>
      <c r="AX40" s="332"/>
      <c r="AY40" s="332"/>
      <c r="AZ40" s="332"/>
      <c r="BA40" s="332"/>
      <c r="BB40" s="332"/>
      <c r="BC40" s="332"/>
      <c r="BD40" s="332"/>
      <c r="BE40" s="333"/>
      <c r="BF40" s="334"/>
      <c r="BG40" s="337">
        <f t="shared" si="6"/>
        <v>0</v>
      </c>
      <c r="BH40" s="336">
        <f t="shared" si="7"/>
        <v>0</v>
      </c>
      <c r="BI40" s="181" t="e">
        <f>IF(#REF!&lt;&gt;0,BG40/#REF!,0)</f>
        <v>#REF!</v>
      </c>
      <c r="BK40" s="144"/>
      <c r="BL40" s="132"/>
      <c r="BM40" s="120">
        <f t="shared" si="8"/>
        <v>0</v>
      </c>
      <c r="BN40" s="106">
        <f t="shared" si="9"/>
        <v>0</v>
      </c>
      <c r="BO40" s="121">
        <f t="shared" si="10"/>
        <v>0</v>
      </c>
      <c r="BP40" s="122">
        <v>0</v>
      </c>
      <c r="BQ40" s="122">
        <v>0</v>
      </c>
      <c r="BR40" s="182">
        <f t="shared" si="11"/>
        <v>0</v>
      </c>
      <c r="BS40" s="107"/>
      <c r="BT40" s="131"/>
    </row>
    <row r="41" spans="1:72" ht="15" hidden="1" customHeight="1" x14ac:dyDescent="0.2">
      <c r="A41" s="129" t="s">
        <v>4</v>
      </c>
      <c r="B41" s="561"/>
      <c r="C41" s="562"/>
      <c r="D41" s="330">
        <v>0</v>
      </c>
      <c r="E41" s="331"/>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332"/>
      <c r="AV41" s="332"/>
      <c r="AW41" s="332"/>
      <c r="AX41" s="332"/>
      <c r="AY41" s="332"/>
      <c r="AZ41" s="332"/>
      <c r="BA41" s="332"/>
      <c r="BB41" s="332"/>
      <c r="BC41" s="332"/>
      <c r="BD41" s="332"/>
      <c r="BE41" s="333"/>
      <c r="BF41" s="334"/>
      <c r="BG41" s="337">
        <f t="shared" si="6"/>
        <v>0</v>
      </c>
      <c r="BH41" s="336">
        <f t="shared" si="7"/>
        <v>0</v>
      </c>
      <c r="BI41" s="181" t="e">
        <f>IF(#REF!&lt;&gt;0,BG41/#REF!,0)</f>
        <v>#REF!</v>
      </c>
      <c r="BK41" s="144"/>
      <c r="BL41" s="132"/>
      <c r="BM41" s="120">
        <f t="shared" si="8"/>
        <v>0</v>
      </c>
      <c r="BN41" s="106">
        <f t="shared" si="9"/>
        <v>0</v>
      </c>
      <c r="BO41" s="121">
        <f t="shared" si="10"/>
        <v>0</v>
      </c>
      <c r="BP41" s="122">
        <v>0</v>
      </c>
      <c r="BQ41" s="122">
        <v>0</v>
      </c>
      <c r="BR41" s="182">
        <f t="shared" si="11"/>
        <v>0</v>
      </c>
      <c r="BS41" s="107"/>
      <c r="BT41" s="131"/>
    </row>
    <row r="42" spans="1:72" ht="15" hidden="1" customHeight="1" x14ac:dyDescent="0.2">
      <c r="A42" s="129" t="s">
        <v>4</v>
      </c>
      <c r="B42" s="561"/>
      <c r="C42" s="562"/>
      <c r="D42" s="330">
        <v>0</v>
      </c>
      <c r="E42" s="331"/>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c r="AZ42" s="332"/>
      <c r="BA42" s="332"/>
      <c r="BB42" s="332"/>
      <c r="BC42" s="332"/>
      <c r="BD42" s="332"/>
      <c r="BE42" s="333"/>
      <c r="BF42" s="334"/>
      <c r="BG42" s="337">
        <f t="shared" si="6"/>
        <v>0</v>
      </c>
      <c r="BH42" s="336">
        <f t="shared" si="7"/>
        <v>0</v>
      </c>
      <c r="BI42" s="181" t="e">
        <f>IF(#REF!&lt;&gt;0,BG42/#REF!,0)</f>
        <v>#REF!</v>
      </c>
      <c r="BK42" s="144"/>
      <c r="BL42" s="132"/>
      <c r="BM42" s="120">
        <f t="shared" si="8"/>
        <v>0</v>
      </c>
      <c r="BN42" s="106">
        <f t="shared" si="9"/>
        <v>0</v>
      </c>
      <c r="BO42" s="121">
        <f t="shared" si="10"/>
        <v>0</v>
      </c>
      <c r="BP42" s="122">
        <v>0</v>
      </c>
      <c r="BQ42" s="122">
        <v>0</v>
      </c>
      <c r="BR42" s="182">
        <f t="shared" si="11"/>
        <v>0</v>
      </c>
      <c r="BS42" s="107"/>
      <c r="BT42" s="131"/>
    </row>
    <row r="43" spans="1:72" ht="15" hidden="1" customHeight="1" x14ac:dyDescent="0.2">
      <c r="A43" s="129" t="s">
        <v>4</v>
      </c>
      <c r="B43" s="561"/>
      <c r="C43" s="562"/>
      <c r="D43" s="330">
        <v>0</v>
      </c>
      <c r="E43" s="331"/>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c r="AZ43" s="332"/>
      <c r="BA43" s="332"/>
      <c r="BB43" s="332"/>
      <c r="BC43" s="332"/>
      <c r="BD43" s="332"/>
      <c r="BE43" s="333"/>
      <c r="BF43" s="334"/>
      <c r="BG43" s="337">
        <f t="shared" si="6"/>
        <v>0</v>
      </c>
      <c r="BH43" s="336">
        <f t="shared" si="7"/>
        <v>0</v>
      </c>
      <c r="BI43" s="181" t="e">
        <f>IF(#REF!&lt;&gt;0,BG43/#REF!,0)</f>
        <v>#REF!</v>
      </c>
      <c r="BK43" s="144"/>
      <c r="BL43" s="132"/>
      <c r="BM43" s="120">
        <f t="shared" si="8"/>
        <v>0</v>
      </c>
      <c r="BN43" s="106">
        <f t="shared" si="9"/>
        <v>0</v>
      </c>
      <c r="BO43" s="121">
        <f t="shared" si="10"/>
        <v>0</v>
      </c>
      <c r="BP43" s="122">
        <v>0</v>
      </c>
      <c r="BQ43" s="122">
        <v>0</v>
      </c>
      <c r="BR43" s="182">
        <f t="shared" si="11"/>
        <v>0</v>
      </c>
      <c r="BS43" s="107"/>
      <c r="BT43" s="131"/>
    </row>
    <row r="44" spans="1:72" ht="15" hidden="1" customHeight="1" x14ac:dyDescent="0.2">
      <c r="A44" s="129" t="s">
        <v>4</v>
      </c>
      <c r="B44" s="561"/>
      <c r="C44" s="562"/>
      <c r="D44" s="330">
        <v>0</v>
      </c>
      <c r="E44" s="331"/>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2"/>
      <c r="AS44" s="332"/>
      <c r="AT44" s="332"/>
      <c r="AU44" s="332"/>
      <c r="AV44" s="332"/>
      <c r="AW44" s="332"/>
      <c r="AX44" s="332"/>
      <c r="AY44" s="332"/>
      <c r="AZ44" s="332"/>
      <c r="BA44" s="332"/>
      <c r="BB44" s="332"/>
      <c r="BC44" s="332"/>
      <c r="BD44" s="332"/>
      <c r="BE44" s="333"/>
      <c r="BF44" s="334"/>
      <c r="BG44" s="337">
        <f t="shared" si="6"/>
        <v>0</v>
      </c>
      <c r="BH44" s="336">
        <f t="shared" si="7"/>
        <v>0</v>
      </c>
      <c r="BI44" s="181" t="e">
        <f>IF(#REF!&lt;&gt;0,BG44/#REF!,0)</f>
        <v>#REF!</v>
      </c>
      <c r="BK44" s="144"/>
      <c r="BL44" s="132"/>
      <c r="BM44" s="120">
        <f t="shared" si="8"/>
        <v>0</v>
      </c>
      <c r="BN44" s="106">
        <f t="shared" si="9"/>
        <v>0</v>
      </c>
      <c r="BO44" s="121">
        <f t="shared" si="10"/>
        <v>0</v>
      </c>
      <c r="BP44" s="122">
        <v>0</v>
      </c>
      <c r="BQ44" s="122">
        <v>0</v>
      </c>
      <c r="BR44" s="182">
        <f t="shared" si="11"/>
        <v>0</v>
      </c>
      <c r="BS44" s="107"/>
      <c r="BT44" s="131"/>
    </row>
    <row r="45" spans="1:72" ht="15" hidden="1" customHeight="1" x14ac:dyDescent="0.2">
      <c r="A45" s="129" t="s">
        <v>4</v>
      </c>
      <c r="B45" s="561"/>
      <c r="C45" s="562"/>
      <c r="D45" s="330">
        <v>0</v>
      </c>
      <c r="E45" s="331"/>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2"/>
      <c r="AY45" s="332"/>
      <c r="AZ45" s="332"/>
      <c r="BA45" s="332"/>
      <c r="BB45" s="332"/>
      <c r="BC45" s="332"/>
      <c r="BD45" s="332"/>
      <c r="BE45" s="333"/>
      <c r="BF45" s="334"/>
      <c r="BG45" s="337">
        <f t="shared" si="6"/>
        <v>0</v>
      </c>
      <c r="BH45" s="336">
        <f t="shared" si="7"/>
        <v>0</v>
      </c>
      <c r="BI45" s="181" t="e">
        <f>IF(#REF!&lt;&gt;0,BG45/#REF!,0)</f>
        <v>#REF!</v>
      </c>
      <c r="BK45" s="144"/>
      <c r="BL45" s="132"/>
      <c r="BM45" s="120">
        <f t="shared" si="8"/>
        <v>0</v>
      </c>
      <c r="BN45" s="106">
        <f t="shared" si="9"/>
        <v>0</v>
      </c>
      <c r="BO45" s="121">
        <f t="shared" si="10"/>
        <v>0</v>
      </c>
      <c r="BP45" s="122">
        <v>0</v>
      </c>
      <c r="BQ45" s="122">
        <v>0</v>
      </c>
      <c r="BR45" s="182">
        <f t="shared" si="11"/>
        <v>0</v>
      </c>
      <c r="BS45" s="107"/>
      <c r="BT45" s="131"/>
    </row>
    <row r="46" spans="1:72" ht="15" hidden="1" customHeight="1" x14ac:dyDescent="0.2">
      <c r="A46" s="129" t="s">
        <v>4</v>
      </c>
      <c r="B46" s="561"/>
      <c r="C46" s="562"/>
      <c r="D46" s="330">
        <v>0</v>
      </c>
      <c r="E46" s="331"/>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3"/>
      <c r="BF46" s="334"/>
      <c r="BG46" s="337">
        <f t="shared" si="6"/>
        <v>0</v>
      </c>
      <c r="BH46" s="336">
        <f t="shared" si="7"/>
        <v>0</v>
      </c>
      <c r="BI46" s="181" t="e">
        <f>IF(#REF!&lt;&gt;0,BG46/#REF!,0)</f>
        <v>#REF!</v>
      </c>
      <c r="BK46" s="144"/>
      <c r="BL46" s="132"/>
      <c r="BM46" s="120">
        <f t="shared" si="8"/>
        <v>0</v>
      </c>
      <c r="BN46" s="106">
        <f t="shared" si="9"/>
        <v>0</v>
      </c>
      <c r="BO46" s="121">
        <f t="shared" si="10"/>
        <v>0</v>
      </c>
      <c r="BP46" s="122">
        <v>0</v>
      </c>
      <c r="BQ46" s="122">
        <v>0</v>
      </c>
      <c r="BR46" s="182">
        <f t="shared" si="11"/>
        <v>0</v>
      </c>
      <c r="BS46" s="107"/>
      <c r="BT46" s="131"/>
    </row>
    <row r="47" spans="1:72" ht="15" hidden="1" customHeight="1" x14ac:dyDescent="0.2">
      <c r="A47" s="129" t="s">
        <v>4</v>
      </c>
      <c r="B47" s="561"/>
      <c r="C47" s="562"/>
      <c r="D47" s="330">
        <v>0</v>
      </c>
      <c r="E47" s="331"/>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2"/>
      <c r="BA47" s="332"/>
      <c r="BB47" s="332"/>
      <c r="BC47" s="332"/>
      <c r="BD47" s="332"/>
      <c r="BE47" s="333"/>
      <c r="BF47" s="334"/>
      <c r="BG47" s="337">
        <f t="shared" si="6"/>
        <v>0</v>
      </c>
      <c r="BH47" s="336">
        <f t="shared" si="7"/>
        <v>0</v>
      </c>
      <c r="BI47" s="181" t="e">
        <f>IF(#REF!&lt;&gt;0,BG47/#REF!,0)</f>
        <v>#REF!</v>
      </c>
      <c r="BK47" s="144"/>
      <c r="BL47" s="132"/>
      <c r="BM47" s="120">
        <f t="shared" si="8"/>
        <v>0</v>
      </c>
      <c r="BN47" s="106">
        <f t="shared" si="9"/>
        <v>0</v>
      </c>
      <c r="BO47" s="121">
        <f t="shared" si="10"/>
        <v>0</v>
      </c>
      <c r="BP47" s="122">
        <v>0</v>
      </c>
      <c r="BQ47" s="122">
        <v>0</v>
      </c>
      <c r="BR47" s="182">
        <f t="shared" si="11"/>
        <v>0</v>
      </c>
      <c r="BS47" s="107"/>
      <c r="BT47" s="131"/>
    </row>
    <row r="48" spans="1:72" ht="15" hidden="1" customHeight="1" x14ac:dyDescent="0.2">
      <c r="A48" s="129" t="s">
        <v>4</v>
      </c>
      <c r="B48" s="561"/>
      <c r="C48" s="562"/>
      <c r="D48" s="330">
        <v>0</v>
      </c>
      <c r="E48" s="331"/>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3"/>
      <c r="BF48" s="334"/>
      <c r="BG48" s="337">
        <f t="shared" si="6"/>
        <v>0</v>
      </c>
      <c r="BH48" s="336">
        <f t="shared" si="7"/>
        <v>0</v>
      </c>
      <c r="BI48" s="181" t="e">
        <f>IF(#REF!&lt;&gt;0,BG48/#REF!,0)</f>
        <v>#REF!</v>
      </c>
      <c r="BK48" s="144"/>
      <c r="BL48" s="132"/>
      <c r="BM48" s="120">
        <f t="shared" si="8"/>
        <v>0</v>
      </c>
      <c r="BN48" s="106">
        <f t="shared" si="9"/>
        <v>0</v>
      </c>
      <c r="BO48" s="121">
        <f t="shared" si="10"/>
        <v>0</v>
      </c>
      <c r="BP48" s="122">
        <v>0</v>
      </c>
      <c r="BQ48" s="122">
        <v>0</v>
      </c>
      <c r="BR48" s="182">
        <f t="shared" si="11"/>
        <v>0</v>
      </c>
      <c r="BS48" s="107"/>
      <c r="BT48" s="131"/>
    </row>
    <row r="49" spans="1:72" ht="15" hidden="1" customHeight="1" x14ac:dyDescent="0.2">
      <c r="A49" s="129" t="s">
        <v>4</v>
      </c>
      <c r="B49" s="561"/>
      <c r="C49" s="562"/>
      <c r="D49" s="330">
        <v>0</v>
      </c>
      <c r="E49" s="331"/>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2"/>
      <c r="AY49" s="332"/>
      <c r="AZ49" s="332"/>
      <c r="BA49" s="332"/>
      <c r="BB49" s="332"/>
      <c r="BC49" s="332"/>
      <c r="BD49" s="332"/>
      <c r="BE49" s="333"/>
      <c r="BF49" s="334"/>
      <c r="BG49" s="337">
        <f t="shared" si="6"/>
        <v>0</v>
      </c>
      <c r="BH49" s="336">
        <f t="shared" si="7"/>
        <v>0</v>
      </c>
      <c r="BI49" s="181" t="e">
        <f>IF(#REF!&lt;&gt;0,BG49/#REF!,0)</f>
        <v>#REF!</v>
      </c>
      <c r="BK49" s="144"/>
      <c r="BL49" s="132"/>
      <c r="BM49" s="120">
        <f t="shared" si="8"/>
        <v>0</v>
      </c>
      <c r="BN49" s="106">
        <f t="shared" si="9"/>
        <v>0</v>
      </c>
      <c r="BO49" s="121">
        <f t="shared" si="10"/>
        <v>0</v>
      </c>
      <c r="BP49" s="122">
        <v>0</v>
      </c>
      <c r="BQ49" s="122">
        <v>0</v>
      </c>
      <c r="BR49" s="182">
        <f t="shared" si="11"/>
        <v>0</v>
      </c>
      <c r="BS49" s="107"/>
      <c r="BT49" s="131"/>
    </row>
    <row r="50" spans="1:72" ht="15" hidden="1" customHeight="1" x14ac:dyDescent="0.2">
      <c r="A50" s="129" t="s">
        <v>4</v>
      </c>
      <c r="B50" s="561"/>
      <c r="C50" s="562"/>
      <c r="D50" s="330">
        <v>0</v>
      </c>
      <c r="E50" s="331"/>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332"/>
      <c r="AY50" s="332"/>
      <c r="AZ50" s="332"/>
      <c r="BA50" s="332"/>
      <c r="BB50" s="332"/>
      <c r="BC50" s="332"/>
      <c r="BD50" s="332"/>
      <c r="BE50" s="333"/>
      <c r="BF50" s="334"/>
      <c r="BG50" s="337">
        <f t="shared" si="6"/>
        <v>0</v>
      </c>
      <c r="BH50" s="336">
        <f t="shared" si="7"/>
        <v>0</v>
      </c>
      <c r="BI50" s="181" t="e">
        <f>IF(#REF!&lt;&gt;0,BG50/#REF!,0)</f>
        <v>#REF!</v>
      </c>
      <c r="BK50" s="144"/>
      <c r="BL50" s="132"/>
      <c r="BM50" s="120">
        <f t="shared" si="8"/>
        <v>0</v>
      </c>
      <c r="BN50" s="106">
        <f t="shared" si="9"/>
        <v>0</v>
      </c>
      <c r="BO50" s="121">
        <f t="shared" si="10"/>
        <v>0</v>
      </c>
      <c r="BP50" s="122">
        <v>0</v>
      </c>
      <c r="BQ50" s="122">
        <v>0</v>
      </c>
      <c r="BR50" s="182">
        <f t="shared" si="11"/>
        <v>0</v>
      </c>
      <c r="BS50" s="107"/>
      <c r="BT50" s="131"/>
    </row>
    <row r="51" spans="1:72" ht="15" hidden="1" customHeight="1" x14ac:dyDescent="0.2">
      <c r="A51" s="129" t="s">
        <v>4</v>
      </c>
      <c r="B51" s="561"/>
      <c r="C51" s="562"/>
      <c r="D51" s="330">
        <v>0</v>
      </c>
      <c r="E51" s="331"/>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3"/>
      <c r="BF51" s="334"/>
      <c r="BG51" s="337">
        <f t="shared" si="6"/>
        <v>0</v>
      </c>
      <c r="BH51" s="336">
        <f t="shared" si="7"/>
        <v>0</v>
      </c>
      <c r="BI51" s="181" t="e">
        <f>IF(#REF!&lt;&gt;0,BG51/#REF!,0)</f>
        <v>#REF!</v>
      </c>
      <c r="BK51" s="144"/>
      <c r="BL51" s="132"/>
      <c r="BM51" s="120">
        <f t="shared" si="8"/>
        <v>0</v>
      </c>
      <c r="BN51" s="106">
        <f t="shared" si="9"/>
        <v>0</v>
      </c>
      <c r="BO51" s="121">
        <f t="shared" si="10"/>
        <v>0</v>
      </c>
      <c r="BP51" s="122">
        <v>0</v>
      </c>
      <c r="BQ51" s="122">
        <v>0</v>
      </c>
      <c r="BR51" s="182">
        <f t="shared" si="11"/>
        <v>0</v>
      </c>
      <c r="BS51" s="107"/>
      <c r="BT51" s="131"/>
    </row>
    <row r="52" spans="1:72" ht="15" hidden="1" customHeight="1" x14ac:dyDescent="0.2">
      <c r="A52" s="129" t="s">
        <v>4</v>
      </c>
      <c r="B52" s="561"/>
      <c r="C52" s="562"/>
      <c r="D52" s="330">
        <v>0</v>
      </c>
      <c r="E52" s="331"/>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2"/>
      <c r="AP52" s="332"/>
      <c r="AQ52" s="332"/>
      <c r="AR52" s="332"/>
      <c r="AS52" s="332"/>
      <c r="AT52" s="332"/>
      <c r="AU52" s="332"/>
      <c r="AV52" s="332"/>
      <c r="AW52" s="332"/>
      <c r="AX52" s="332"/>
      <c r="AY52" s="332"/>
      <c r="AZ52" s="332"/>
      <c r="BA52" s="332"/>
      <c r="BB52" s="332"/>
      <c r="BC52" s="332"/>
      <c r="BD52" s="332"/>
      <c r="BE52" s="333"/>
      <c r="BF52" s="334"/>
      <c r="BG52" s="337">
        <f t="shared" si="6"/>
        <v>0</v>
      </c>
      <c r="BH52" s="336">
        <f t="shared" si="7"/>
        <v>0</v>
      </c>
      <c r="BI52" s="181" t="e">
        <f>IF(#REF!&lt;&gt;0,BG52/#REF!,0)</f>
        <v>#REF!</v>
      </c>
      <c r="BK52" s="144"/>
      <c r="BL52" s="132"/>
      <c r="BM52" s="120">
        <f t="shared" si="8"/>
        <v>0</v>
      </c>
      <c r="BN52" s="106">
        <f t="shared" si="9"/>
        <v>0</v>
      </c>
      <c r="BO52" s="121">
        <f t="shared" si="10"/>
        <v>0</v>
      </c>
      <c r="BP52" s="122">
        <v>0</v>
      </c>
      <c r="BQ52" s="122">
        <v>0</v>
      </c>
      <c r="BR52" s="182">
        <f t="shared" si="11"/>
        <v>0</v>
      </c>
      <c r="BS52" s="107"/>
      <c r="BT52" s="131"/>
    </row>
    <row r="53" spans="1:72" ht="15" hidden="1" customHeight="1" x14ac:dyDescent="0.2">
      <c r="A53" s="129" t="s">
        <v>4</v>
      </c>
      <c r="B53" s="561"/>
      <c r="C53" s="562"/>
      <c r="D53" s="330">
        <v>0</v>
      </c>
      <c r="E53" s="331"/>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2"/>
      <c r="AM53" s="332"/>
      <c r="AN53" s="332"/>
      <c r="AO53" s="332"/>
      <c r="AP53" s="332"/>
      <c r="AQ53" s="332"/>
      <c r="AR53" s="332"/>
      <c r="AS53" s="332"/>
      <c r="AT53" s="332"/>
      <c r="AU53" s="332"/>
      <c r="AV53" s="332"/>
      <c r="AW53" s="332"/>
      <c r="AX53" s="332"/>
      <c r="AY53" s="332"/>
      <c r="AZ53" s="332"/>
      <c r="BA53" s="332"/>
      <c r="BB53" s="332"/>
      <c r="BC53" s="332"/>
      <c r="BD53" s="332"/>
      <c r="BE53" s="333"/>
      <c r="BF53" s="334"/>
      <c r="BG53" s="337">
        <f t="shared" si="6"/>
        <v>0</v>
      </c>
      <c r="BH53" s="336">
        <f t="shared" si="7"/>
        <v>0</v>
      </c>
      <c r="BI53" s="181" t="e">
        <f>IF(#REF!&lt;&gt;0,BG53/#REF!,0)</f>
        <v>#REF!</v>
      </c>
      <c r="BK53" s="144"/>
      <c r="BL53" s="132"/>
      <c r="BM53" s="120">
        <f t="shared" si="8"/>
        <v>0</v>
      </c>
      <c r="BN53" s="106">
        <f t="shared" si="9"/>
        <v>0</v>
      </c>
      <c r="BO53" s="121">
        <f t="shared" si="10"/>
        <v>0</v>
      </c>
      <c r="BP53" s="122">
        <v>0</v>
      </c>
      <c r="BQ53" s="122">
        <v>0</v>
      </c>
      <c r="BR53" s="182">
        <f t="shared" si="11"/>
        <v>0</v>
      </c>
      <c r="BS53" s="107"/>
      <c r="BT53" s="131"/>
    </row>
    <row r="54" spans="1:72" ht="15" hidden="1" customHeight="1" x14ac:dyDescent="0.2">
      <c r="A54" s="129" t="s">
        <v>4</v>
      </c>
      <c r="B54" s="561"/>
      <c r="C54" s="562"/>
      <c r="D54" s="330">
        <v>0</v>
      </c>
      <c r="E54" s="331"/>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c r="AT54" s="332"/>
      <c r="AU54" s="332"/>
      <c r="AV54" s="332"/>
      <c r="AW54" s="332"/>
      <c r="AX54" s="332"/>
      <c r="AY54" s="332"/>
      <c r="AZ54" s="332"/>
      <c r="BA54" s="332"/>
      <c r="BB54" s="332"/>
      <c r="BC54" s="332"/>
      <c r="BD54" s="332"/>
      <c r="BE54" s="333"/>
      <c r="BF54" s="334"/>
      <c r="BG54" s="337">
        <f t="shared" si="6"/>
        <v>0</v>
      </c>
      <c r="BH54" s="336">
        <f t="shared" si="7"/>
        <v>0</v>
      </c>
      <c r="BI54" s="181" t="e">
        <f>IF(#REF!&lt;&gt;0,BG54/#REF!,0)</f>
        <v>#REF!</v>
      </c>
      <c r="BK54" s="144"/>
      <c r="BL54" s="132"/>
      <c r="BM54" s="120">
        <f t="shared" si="8"/>
        <v>0</v>
      </c>
      <c r="BN54" s="106">
        <f t="shared" si="9"/>
        <v>0</v>
      </c>
      <c r="BO54" s="121">
        <f t="shared" si="10"/>
        <v>0</v>
      </c>
      <c r="BP54" s="122">
        <v>0</v>
      </c>
      <c r="BQ54" s="122">
        <v>0</v>
      </c>
      <c r="BR54" s="182">
        <f t="shared" si="11"/>
        <v>0</v>
      </c>
      <c r="BS54" s="107"/>
      <c r="BT54" s="131"/>
    </row>
    <row r="55" spans="1:72" ht="15" hidden="1" customHeight="1" x14ac:dyDescent="0.2">
      <c r="A55" s="129" t="s">
        <v>4</v>
      </c>
      <c r="B55" s="561"/>
      <c r="C55" s="562"/>
      <c r="D55" s="330">
        <v>0</v>
      </c>
      <c r="E55" s="331"/>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2"/>
      <c r="AY55" s="332"/>
      <c r="AZ55" s="332"/>
      <c r="BA55" s="332"/>
      <c r="BB55" s="332"/>
      <c r="BC55" s="332"/>
      <c r="BD55" s="332"/>
      <c r="BE55" s="333"/>
      <c r="BF55" s="334"/>
      <c r="BG55" s="337">
        <f t="shared" si="6"/>
        <v>0</v>
      </c>
      <c r="BH55" s="336">
        <f t="shared" si="7"/>
        <v>0</v>
      </c>
      <c r="BI55" s="181" t="e">
        <f>IF(#REF!&lt;&gt;0,BG55/#REF!,0)</f>
        <v>#REF!</v>
      </c>
      <c r="BK55" s="144"/>
      <c r="BL55" s="132"/>
      <c r="BM55" s="120">
        <f t="shared" si="8"/>
        <v>0</v>
      </c>
      <c r="BN55" s="106">
        <f t="shared" si="9"/>
        <v>0</v>
      </c>
      <c r="BO55" s="121">
        <f t="shared" si="10"/>
        <v>0</v>
      </c>
      <c r="BP55" s="122">
        <v>0</v>
      </c>
      <c r="BQ55" s="122">
        <v>0</v>
      </c>
      <c r="BR55" s="182">
        <f t="shared" si="11"/>
        <v>0</v>
      </c>
      <c r="BS55" s="107"/>
      <c r="BT55" s="131"/>
    </row>
    <row r="56" spans="1:72" ht="15" hidden="1" customHeight="1" x14ac:dyDescent="0.2">
      <c r="A56" s="129" t="s">
        <v>4</v>
      </c>
      <c r="B56" s="561"/>
      <c r="C56" s="562"/>
      <c r="D56" s="330">
        <v>0</v>
      </c>
      <c r="E56" s="331"/>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332"/>
      <c r="AV56" s="332"/>
      <c r="AW56" s="332"/>
      <c r="AX56" s="332"/>
      <c r="AY56" s="332"/>
      <c r="AZ56" s="332"/>
      <c r="BA56" s="332"/>
      <c r="BB56" s="332"/>
      <c r="BC56" s="332"/>
      <c r="BD56" s="332"/>
      <c r="BE56" s="333"/>
      <c r="BF56" s="334"/>
      <c r="BG56" s="337">
        <f t="shared" si="6"/>
        <v>0</v>
      </c>
      <c r="BH56" s="336">
        <f t="shared" si="7"/>
        <v>0</v>
      </c>
      <c r="BI56" s="181" t="e">
        <f>IF(#REF!&lt;&gt;0,BG56/#REF!,0)</f>
        <v>#REF!</v>
      </c>
      <c r="BK56" s="144"/>
      <c r="BL56" s="132"/>
      <c r="BM56" s="120">
        <f t="shared" si="8"/>
        <v>0</v>
      </c>
      <c r="BN56" s="106">
        <f t="shared" si="9"/>
        <v>0</v>
      </c>
      <c r="BO56" s="121">
        <f t="shared" si="10"/>
        <v>0</v>
      </c>
      <c r="BP56" s="122">
        <v>0</v>
      </c>
      <c r="BQ56" s="122">
        <v>0</v>
      </c>
      <c r="BR56" s="182">
        <f t="shared" si="11"/>
        <v>0</v>
      </c>
      <c r="BS56" s="107"/>
      <c r="BT56" s="131"/>
    </row>
    <row r="57" spans="1:72" ht="15" hidden="1" customHeight="1" x14ac:dyDescent="0.2">
      <c r="A57" s="129" t="s">
        <v>4</v>
      </c>
      <c r="B57" s="561"/>
      <c r="C57" s="562"/>
      <c r="D57" s="330">
        <v>0</v>
      </c>
      <c r="E57" s="331"/>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c r="AU57" s="332"/>
      <c r="AV57" s="332"/>
      <c r="AW57" s="332"/>
      <c r="AX57" s="332"/>
      <c r="AY57" s="332"/>
      <c r="AZ57" s="332"/>
      <c r="BA57" s="332"/>
      <c r="BB57" s="332"/>
      <c r="BC57" s="332"/>
      <c r="BD57" s="332"/>
      <c r="BE57" s="333"/>
      <c r="BF57" s="334"/>
      <c r="BG57" s="337">
        <f t="shared" si="6"/>
        <v>0</v>
      </c>
      <c r="BH57" s="336">
        <f t="shared" si="7"/>
        <v>0</v>
      </c>
      <c r="BI57" s="181" t="e">
        <f>IF(#REF!&lt;&gt;0,BG57/#REF!,0)</f>
        <v>#REF!</v>
      </c>
      <c r="BK57" s="144"/>
      <c r="BL57" s="132"/>
      <c r="BM57" s="120">
        <f t="shared" si="8"/>
        <v>0</v>
      </c>
      <c r="BN57" s="106">
        <f t="shared" si="9"/>
        <v>0</v>
      </c>
      <c r="BO57" s="121">
        <f t="shared" si="10"/>
        <v>0</v>
      </c>
      <c r="BP57" s="122">
        <v>0</v>
      </c>
      <c r="BQ57" s="122">
        <v>0</v>
      </c>
      <c r="BR57" s="182">
        <f t="shared" si="11"/>
        <v>0</v>
      </c>
      <c r="BS57" s="107"/>
      <c r="BT57" s="131"/>
    </row>
    <row r="58" spans="1:72" ht="15" hidden="1" customHeight="1" x14ac:dyDescent="0.2">
      <c r="A58" s="129" t="s">
        <v>4</v>
      </c>
      <c r="B58" s="561"/>
      <c r="C58" s="562"/>
      <c r="D58" s="330">
        <v>0</v>
      </c>
      <c r="E58" s="331"/>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332"/>
      <c r="AU58" s="332"/>
      <c r="AV58" s="332"/>
      <c r="AW58" s="332"/>
      <c r="AX58" s="332"/>
      <c r="AY58" s="332"/>
      <c r="AZ58" s="332"/>
      <c r="BA58" s="332"/>
      <c r="BB58" s="332"/>
      <c r="BC58" s="332"/>
      <c r="BD58" s="332"/>
      <c r="BE58" s="333"/>
      <c r="BF58" s="334"/>
      <c r="BG58" s="337">
        <f t="shared" si="6"/>
        <v>0</v>
      </c>
      <c r="BH58" s="336">
        <f t="shared" si="7"/>
        <v>0</v>
      </c>
      <c r="BI58" s="181" t="e">
        <f>IF(#REF!&lt;&gt;0,BG58/#REF!,0)</f>
        <v>#REF!</v>
      </c>
      <c r="BK58" s="144"/>
      <c r="BL58" s="132"/>
      <c r="BM58" s="120">
        <f t="shared" si="8"/>
        <v>0</v>
      </c>
      <c r="BN58" s="106">
        <f t="shared" si="9"/>
        <v>0</v>
      </c>
      <c r="BO58" s="121">
        <f t="shared" si="10"/>
        <v>0</v>
      </c>
      <c r="BP58" s="122">
        <v>0</v>
      </c>
      <c r="BQ58" s="122">
        <v>0</v>
      </c>
      <c r="BR58" s="182">
        <f t="shared" si="11"/>
        <v>0</v>
      </c>
      <c r="BS58" s="107"/>
      <c r="BT58" s="131"/>
    </row>
    <row r="59" spans="1:72" ht="15" hidden="1" customHeight="1" x14ac:dyDescent="0.2">
      <c r="A59" s="129" t="s">
        <v>4</v>
      </c>
      <c r="B59" s="561"/>
      <c r="C59" s="562"/>
      <c r="D59" s="330">
        <v>0</v>
      </c>
      <c r="E59" s="331"/>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c r="AU59" s="332"/>
      <c r="AV59" s="332"/>
      <c r="AW59" s="332"/>
      <c r="AX59" s="332"/>
      <c r="AY59" s="332"/>
      <c r="AZ59" s="332"/>
      <c r="BA59" s="332"/>
      <c r="BB59" s="332"/>
      <c r="BC59" s="332"/>
      <c r="BD59" s="332"/>
      <c r="BE59" s="333"/>
      <c r="BF59" s="334"/>
      <c r="BG59" s="337">
        <f t="shared" si="6"/>
        <v>0</v>
      </c>
      <c r="BH59" s="336">
        <f t="shared" si="7"/>
        <v>0</v>
      </c>
      <c r="BI59" s="181" t="e">
        <f>IF(#REF!&lt;&gt;0,BG59/#REF!,0)</f>
        <v>#REF!</v>
      </c>
      <c r="BK59" s="144"/>
      <c r="BL59" s="132"/>
      <c r="BM59" s="120">
        <f t="shared" si="8"/>
        <v>0</v>
      </c>
      <c r="BN59" s="106">
        <f t="shared" si="9"/>
        <v>0</v>
      </c>
      <c r="BO59" s="121">
        <f t="shared" si="10"/>
        <v>0</v>
      </c>
      <c r="BP59" s="122">
        <v>0</v>
      </c>
      <c r="BQ59" s="122">
        <v>0</v>
      </c>
      <c r="BR59" s="182">
        <f t="shared" si="11"/>
        <v>0</v>
      </c>
      <c r="BS59" s="107"/>
      <c r="BT59" s="131"/>
    </row>
    <row r="60" spans="1:72" ht="15" hidden="1" customHeight="1" x14ac:dyDescent="0.2">
      <c r="A60" s="129" t="s">
        <v>4</v>
      </c>
      <c r="B60" s="561"/>
      <c r="C60" s="562"/>
      <c r="D60" s="330">
        <v>0</v>
      </c>
      <c r="E60" s="331"/>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c r="AU60" s="332"/>
      <c r="AV60" s="332"/>
      <c r="AW60" s="332"/>
      <c r="AX60" s="332"/>
      <c r="AY60" s="332"/>
      <c r="AZ60" s="332"/>
      <c r="BA60" s="332"/>
      <c r="BB60" s="332"/>
      <c r="BC60" s="332"/>
      <c r="BD60" s="332"/>
      <c r="BE60" s="333"/>
      <c r="BF60" s="334"/>
      <c r="BG60" s="337">
        <f t="shared" si="6"/>
        <v>0</v>
      </c>
      <c r="BH60" s="336">
        <f t="shared" si="7"/>
        <v>0</v>
      </c>
      <c r="BI60" s="181" t="e">
        <f>IF(#REF!&lt;&gt;0,BG60/#REF!,0)</f>
        <v>#REF!</v>
      </c>
      <c r="BK60" s="144"/>
      <c r="BL60" s="132"/>
      <c r="BM60" s="120">
        <f t="shared" si="8"/>
        <v>0</v>
      </c>
      <c r="BN60" s="106">
        <f t="shared" si="9"/>
        <v>0</v>
      </c>
      <c r="BO60" s="121">
        <f t="shared" si="10"/>
        <v>0</v>
      </c>
      <c r="BP60" s="122">
        <v>0</v>
      </c>
      <c r="BQ60" s="122">
        <v>0</v>
      </c>
      <c r="BR60" s="182">
        <f t="shared" si="11"/>
        <v>0</v>
      </c>
      <c r="BS60" s="107"/>
      <c r="BT60" s="131"/>
    </row>
    <row r="61" spans="1:72" ht="15" hidden="1" customHeight="1" x14ac:dyDescent="0.2">
      <c r="A61" s="129" t="s">
        <v>4</v>
      </c>
      <c r="B61" s="561"/>
      <c r="C61" s="562"/>
      <c r="D61" s="330">
        <v>0</v>
      </c>
      <c r="E61" s="331"/>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2"/>
      <c r="AV61" s="332"/>
      <c r="AW61" s="332"/>
      <c r="AX61" s="332"/>
      <c r="AY61" s="332"/>
      <c r="AZ61" s="332"/>
      <c r="BA61" s="332"/>
      <c r="BB61" s="332"/>
      <c r="BC61" s="332"/>
      <c r="BD61" s="332"/>
      <c r="BE61" s="333"/>
      <c r="BF61" s="334"/>
      <c r="BG61" s="337">
        <f t="shared" si="6"/>
        <v>0</v>
      </c>
      <c r="BH61" s="336">
        <f t="shared" si="7"/>
        <v>0</v>
      </c>
      <c r="BI61" s="181" t="e">
        <f>IF(#REF!&lt;&gt;0,BG61/#REF!,0)</f>
        <v>#REF!</v>
      </c>
      <c r="BK61" s="144"/>
      <c r="BL61" s="132"/>
      <c r="BM61" s="120">
        <f t="shared" si="8"/>
        <v>0</v>
      </c>
      <c r="BN61" s="106">
        <f t="shared" si="9"/>
        <v>0</v>
      </c>
      <c r="BO61" s="121">
        <f t="shared" si="10"/>
        <v>0</v>
      </c>
      <c r="BP61" s="122">
        <v>0</v>
      </c>
      <c r="BQ61" s="122">
        <v>0</v>
      </c>
      <c r="BR61" s="182">
        <f t="shared" si="11"/>
        <v>0</v>
      </c>
      <c r="BS61" s="107"/>
      <c r="BT61" s="131"/>
    </row>
    <row r="62" spans="1:72" ht="15" hidden="1" customHeight="1" x14ac:dyDescent="0.2">
      <c r="A62" s="129" t="s">
        <v>4</v>
      </c>
      <c r="B62" s="561"/>
      <c r="C62" s="562"/>
      <c r="D62" s="330">
        <v>0</v>
      </c>
      <c r="E62" s="331"/>
      <c r="F62" s="332"/>
      <c r="G62" s="332"/>
      <c r="H62" s="332"/>
      <c r="I62" s="332"/>
      <c r="J62" s="332"/>
      <c r="K62" s="332"/>
      <c r="L62" s="332"/>
      <c r="M62" s="332"/>
      <c r="N62" s="332"/>
      <c r="O62" s="332"/>
      <c r="P62" s="332"/>
      <c r="Q62" s="332"/>
      <c r="R62" s="332"/>
      <c r="S62" s="332"/>
      <c r="T62" s="332"/>
      <c r="U62" s="332"/>
      <c r="V62" s="332"/>
      <c r="W62" s="332"/>
      <c r="X62" s="332"/>
      <c r="Y62" s="332"/>
      <c r="Z62" s="332"/>
      <c r="AA62" s="332"/>
      <c r="AB62" s="332"/>
      <c r="AC62" s="332"/>
      <c r="AD62" s="332"/>
      <c r="AE62" s="332"/>
      <c r="AF62" s="332"/>
      <c r="AG62" s="332"/>
      <c r="AH62" s="332"/>
      <c r="AI62" s="332"/>
      <c r="AJ62" s="332"/>
      <c r="AK62" s="332"/>
      <c r="AL62" s="332"/>
      <c r="AM62" s="332"/>
      <c r="AN62" s="332"/>
      <c r="AO62" s="332"/>
      <c r="AP62" s="332"/>
      <c r="AQ62" s="332"/>
      <c r="AR62" s="332"/>
      <c r="AS62" s="332"/>
      <c r="AT62" s="332"/>
      <c r="AU62" s="332"/>
      <c r="AV62" s="332"/>
      <c r="AW62" s="332"/>
      <c r="AX62" s="332"/>
      <c r="AY62" s="332"/>
      <c r="AZ62" s="332"/>
      <c r="BA62" s="332"/>
      <c r="BB62" s="332"/>
      <c r="BC62" s="332"/>
      <c r="BD62" s="332"/>
      <c r="BE62" s="333"/>
      <c r="BF62" s="334"/>
      <c r="BG62" s="337">
        <f t="shared" si="6"/>
        <v>0</v>
      </c>
      <c r="BH62" s="336">
        <f t="shared" si="7"/>
        <v>0</v>
      </c>
      <c r="BI62" s="181" t="e">
        <f>IF(#REF!&lt;&gt;0,BG62/#REF!,0)</f>
        <v>#REF!</v>
      </c>
      <c r="BK62" s="144"/>
      <c r="BL62" s="132"/>
      <c r="BM62" s="120">
        <f t="shared" si="8"/>
        <v>0</v>
      </c>
      <c r="BN62" s="106">
        <f t="shared" si="9"/>
        <v>0</v>
      </c>
      <c r="BO62" s="121">
        <f t="shared" si="10"/>
        <v>0</v>
      </c>
      <c r="BP62" s="122">
        <v>0</v>
      </c>
      <c r="BQ62" s="122">
        <v>0</v>
      </c>
      <c r="BR62" s="182">
        <f t="shared" si="11"/>
        <v>0</v>
      </c>
      <c r="BS62" s="107"/>
      <c r="BT62" s="131"/>
    </row>
    <row r="63" spans="1:72" ht="15" hidden="1" customHeight="1" x14ac:dyDescent="0.2">
      <c r="A63" s="129" t="s">
        <v>4</v>
      </c>
      <c r="B63" s="561"/>
      <c r="C63" s="562"/>
      <c r="D63" s="330">
        <v>0</v>
      </c>
      <c r="E63" s="331"/>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c r="AI63" s="332"/>
      <c r="AJ63" s="332"/>
      <c r="AK63" s="332"/>
      <c r="AL63" s="332"/>
      <c r="AM63" s="332"/>
      <c r="AN63" s="332"/>
      <c r="AO63" s="332"/>
      <c r="AP63" s="332"/>
      <c r="AQ63" s="332"/>
      <c r="AR63" s="332"/>
      <c r="AS63" s="332"/>
      <c r="AT63" s="332"/>
      <c r="AU63" s="332"/>
      <c r="AV63" s="332"/>
      <c r="AW63" s="332"/>
      <c r="AX63" s="332"/>
      <c r="AY63" s="332"/>
      <c r="AZ63" s="332"/>
      <c r="BA63" s="332"/>
      <c r="BB63" s="332"/>
      <c r="BC63" s="332"/>
      <c r="BD63" s="332"/>
      <c r="BE63" s="333"/>
      <c r="BF63" s="334"/>
      <c r="BG63" s="337">
        <f t="shared" si="6"/>
        <v>0</v>
      </c>
      <c r="BH63" s="336">
        <f t="shared" si="7"/>
        <v>0</v>
      </c>
      <c r="BI63" s="181" t="e">
        <f>IF(#REF!&lt;&gt;0,BG63/#REF!,0)</f>
        <v>#REF!</v>
      </c>
      <c r="BK63" s="144"/>
      <c r="BL63" s="132"/>
      <c r="BM63" s="120">
        <f t="shared" si="8"/>
        <v>0</v>
      </c>
      <c r="BN63" s="106">
        <f t="shared" si="9"/>
        <v>0</v>
      </c>
      <c r="BO63" s="121">
        <f t="shared" si="10"/>
        <v>0</v>
      </c>
      <c r="BP63" s="122">
        <v>0</v>
      </c>
      <c r="BQ63" s="122">
        <v>0</v>
      </c>
      <c r="BR63" s="182">
        <f t="shared" si="11"/>
        <v>0</v>
      </c>
      <c r="BS63" s="107"/>
      <c r="BT63" s="131"/>
    </row>
    <row r="64" spans="1:72" ht="15" hidden="1" customHeight="1" x14ac:dyDescent="0.2">
      <c r="A64" s="129" t="s">
        <v>4</v>
      </c>
      <c r="B64" s="561"/>
      <c r="C64" s="562"/>
      <c r="D64" s="330">
        <v>0</v>
      </c>
      <c r="E64" s="331"/>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332"/>
      <c r="AP64" s="332"/>
      <c r="AQ64" s="332"/>
      <c r="AR64" s="332"/>
      <c r="AS64" s="332"/>
      <c r="AT64" s="332"/>
      <c r="AU64" s="332"/>
      <c r="AV64" s="332"/>
      <c r="AW64" s="332"/>
      <c r="AX64" s="332"/>
      <c r="AY64" s="332"/>
      <c r="AZ64" s="332"/>
      <c r="BA64" s="332"/>
      <c r="BB64" s="332"/>
      <c r="BC64" s="332"/>
      <c r="BD64" s="332"/>
      <c r="BE64" s="333"/>
      <c r="BF64" s="334"/>
      <c r="BG64" s="337">
        <f t="shared" si="6"/>
        <v>0</v>
      </c>
      <c r="BH64" s="336">
        <f t="shared" si="7"/>
        <v>0</v>
      </c>
      <c r="BI64" s="181" t="e">
        <f>IF(#REF!&lt;&gt;0,BG64/#REF!,0)</f>
        <v>#REF!</v>
      </c>
      <c r="BK64" s="144"/>
      <c r="BL64" s="132"/>
      <c r="BM64" s="120">
        <f t="shared" si="8"/>
        <v>0</v>
      </c>
      <c r="BN64" s="106">
        <f t="shared" si="9"/>
        <v>0</v>
      </c>
      <c r="BO64" s="121">
        <f t="shared" si="10"/>
        <v>0</v>
      </c>
      <c r="BP64" s="122">
        <v>0</v>
      </c>
      <c r="BQ64" s="122">
        <v>0</v>
      </c>
      <c r="BR64" s="182">
        <f t="shared" si="11"/>
        <v>0</v>
      </c>
      <c r="BS64" s="107"/>
      <c r="BT64" s="131"/>
    </row>
    <row r="65" spans="1:72" ht="15" hidden="1" customHeight="1" x14ac:dyDescent="0.2">
      <c r="A65" s="129" t="s">
        <v>4</v>
      </c>
      <c r="B65" s="561"/>
      <c r="C65" s="562"/>
      <c r="D65" s="330">
        <v>0</v>
      </c>
      <c r="E65" s="331"/>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332"/>
      <c r="AL65" s="332"/>
      <c r="AM65" s="332"/>
      <c r="AN65" s="332"/>
      <c r="AO65" s="332"/>
      <c r="AP65" s="332"/>
      <c r="AQ65" s="332"/>
      <c r="AR65" s="332"/>
      <c r="AS65" s="332"/>
      <c r="AT65" s="332"/>
      <c r="AU65" s="332"/>
      <c r="AV65" s="332"/>
      <c r="AW65" s="332"/>
      <c r="AX65" s="332"/>
      <c r="AY65" s="332"/>
      <c r="AZ65" s="332"/>
      <c r="BA65" s="332"/>
      <c r="BB65" s="332"/>
      <c r="BC65" s="332"/>
      <c r="BD65" s="332"/>
      <c r="BE65" s="333"/>
      <c r="BF65" s="334"/>
      <c r="BG65" s="337">
        <f t="shared" si="6"/>
        <v>0</v>
      </c>
      <c r="BH65" s="336">
        <f t="shared" si="7"/>
        <v>0</v>
      </c>
      <c r="BI65" s="181" t="e">
        <f>IF(#REF!&lt;&gt;0,BG65/#REF!,0)</f>
        <v>#REF!</v>
      </c>
      <c r="BK65" s="144"/>
      <c r="BL65" s="132"/>
      <c r="BM65" s="120">
        <f t="shared" si="8"/>
        <v>0</v>
      </c>
      <c r="BN65" s="106">
        <f t="shared" si="9"/>
        <v>0</v>
      </c>
      <c r="BO65" s="121">
        <f t="shared" si="10"/>
        <v>0</v>
      </c>
      <c r="BP65" s="122">
        <v>0</v>
      </c>
      <c r="BQ65" s="122">
        <v>0</v>
      </c>
      <c r="BR65" s="182">
        <f t="shared" si="11"/>
        <v>0</v>
      </c>
      <c r="BS65" s="107"/>
      <c r="BT65" s="131"/>
    </row>
    <row r="66" spans="1:72" ht="15" hidden="1" customHeight="1" x14ac:dyDescent="0.2">
      <c r="A66" s="129" t="s">
        <v>4</v>
      </c>
      <c r="B66" s="561"/>
      <c r="C66" s="562"/>
      <c r="D66" s="330">
        <v>0</v>
      </c>
      <c r="E66" s="331"/>
      <c r="F66" s="332"/>
      <c r="G66" s="332"/>
      <c r="H66" s="332"/>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c r="AH66" s="332"/>
      <c r="AI66" s="332"/>
      <c r="AJ66" s="332"/>
      <c r="AK66" s="332"/>
      <c r="AL66" s="332"/>
      <c r="AM66" s="332"/>
      <c r="AN66" s="332"/>
      <c r="AO66" s="332"/>
      <c r="AP66" s="332"/>
      <c r="AQ66" s="332"/>
      <c r="AR66" s="332"/>
      <c r="AS66" s="332"/>
      <c r="AT66" s="332"/>
      <c r="AU66" s="332"/>
      <c r="AV66" s="332"/>
      <c r="AW66" s="332"/>
      <c r="AX66" s="332"/>
      <c r="AY66" s="332"/>
      <c r="AZ66" s="332"/>
      <c r="BA66" s="332"/>
      <c r="BB66" s="332"/>
      <c r="BC66" s="332"/>
      <c r="BD66" s="332"/>
      <c r="BE66" s="333"/>
      <c r="BF66" s="334"/>
      <c r="BG66" s="337">
        <f t="shared" si="6"/>
        <v>0</v>
      </c>
      <c r="BH66" s="336">
        <f t="shared" si="7"/>
        <v>0</v>
      </c>
      <c r="BI66" s="181" t="e">
        <f>IF(#REF!&lt;&gt;0,BG66/#REF!,0)</f>
        <v>#REF!</v>
      </c>
      <c r="BK66" s="144"/>
      <c r="BL66" s="132"/>
      <c r="BM66" s="120">
        <f t="shared" si="8"/>
        <v>0</v>
      </c>
      <c r="BN66" s="106">
        <f t="shared" si="9"/>
        <v>0</v>
      </c>
      <c r="BO66" s="121">
        <f t="shared" si="10"/>
        <v>0</v>
      </c>
      <c r="BP66" s="122">
        <v>0</v>
      </c>
      <c r="BQ66" s="122">
        <v>0</v>
      </c>
      <c r="BR66" s="182">
        <f t="shared" si="11"/>
        <v>0</v>
      </c>
      <c r="BS66" s="107"/>
      <c r="BT66" s="131"/>
    </row>
    <row r="67" spans="1:72" ht="15" hidden="1" customHeight="1" x14ac:dyDescent="0.2">
      <c r="A67" s="129" t="s">
        <v>4</v>
      </c>
      <c r="B67" s="561"/>
      <c r="C67" s="562"/>
      <c r="D67" s="330">
        <v>0</v>
      </c>
      <c r="E67" s="331"/>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3"/>
      <c r="BF67" s="334"/>
      <c r="BG67" s="337">
        <f t="shared" si="6"/>
        <v>0</v>
      </c>
      <c r="BH67" s="336">
        <f t="shared" si="7"/>
        <v>0</v>
      </c>
      <c r="BI67" s="181" t="e">
        <f>IF(#REF!&lt;&gt;0,BG67/#REF!,0)</f>
        <v>#REF!</v>
      </c>
      <c r="BK67" s="144"/>
      <c r="BL67" s="132"/>
      <c r="BM67" s="120">
        <f t="shared" si="8"/>
        <v>0</v>
      </c>
      <c r="BN67" s="106">
        <f t="shared" si="9"/>
        <v>0</v>
      </c>
      <c r="BO67" s="121">
        <f t="shared" si="10"/>
        <v>0</v>
      </c>
      <c r="BP67" s="122">
        <v>0</v>
      </c>
      <c r="BQ67" s="122">
        <v>0</v>
      </c>
      <c r="BR67" s="182">
        <f t="shared" si="11"/>
        <v>0</v>
      </c>
      <c r="BS67" s="107"/>
      <c r="BT67" s="131"/>
    </row>
    <row r="68" spans="1:72" ht="15" hidden="1" customHeight="1" x14ac:dyDescent="0.2">
      <c r="A68" s="129" t="s">
        <v>4</v>
      </c>
      <c r="B68" s="561"/>
      <c r="C68" s="562"/>
      <c r="D68" s="330">
        <v>0</v>
      </c>
      <c r="E68" s="331"/>
      <c r="F68" s="332"/>
      <c r="G68" s="332"/>
      <c r="H68" s="332"/>
      <c r="I68" s="332"/>
      <c r="J68" s="332"/>
      <c r="K68" s="332"/>
      <c r="L68" s="332"/>
      <c r="M68" s="332"/>
      <c r="N68" s="332"/>
      <c r="O68" s="332"/>
      <c r="P68" s="332"/>
      <c r="Q68" s="332"/>
      <c r="R68" s="332"/>
      <c r="S68" s="332"/>
      <c r="T68" s="332"/>
      <c r="U68" s="332"/>
      <c r="V68" s="332"/>
      <c r="W68" s="332"/>
      <c r="X68" s="332"/>
      <c r="Y68" s="332"/>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3"/>
      <c r="BF68" s="334"/>
      <c r="BG68" s="337">
        <f t="shared" si="6"/>
        <v>0</v>
      </c>
      <c r="BH68" s="336">
        <f t="shared" si="7"/>
        <v>0</v>
      </c>
      <c r="BI68" s="181" t="e">
        <f>IF(#REF!&lt;&gt;0,BG68/#REF!,0)</f>
        <v>#REF!</v>
      </c>
      <c r="BK68" s="144"/>
      <c r="BL68" s="132"/>
      <c r="BM68" s="120">
        <f t="shared" si="8"/>
        <v>0</v>
      </c>
      <c r="BN68" s="106">
        <f t="shared" si="9"/>
        <v>0</v>
      </c>
      <c r="BO68" s="121">
        <f t="shared" si="10"/>
        <v>0</v>
      </c>
      <c r="BP68" s="122">
        <v>0</v>
      </c>
      <c r="BQ68" s="122">
        <v>0</v>
      </c>
      <c r="BR68" s="182">
        <f t="shared" si="11"/>
        <v>0</v>
      </c>
      <c r="BS68" s="107"/>
      <c r="BT68" s="131"/>
    </row>
    <row r="69" spans="1:72" ht="15" hidden="1" customHeight="1" x14ac:dyDescent="0.2">
      <c r="A69" s="129" t="s">
        <v>4</v>
      </c>
      <c r="B69" s="561"/>
      <c r="C69" s="562"/>
      <c r="D69" s="330">
        <v>0</v>
      </c>
      <c r="E69" s="331"/>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3"/>
      <c r="BF69" s="334"/>
      <c r="BG69" s="337">
        <f t="shared" si="6"/>
        <v>0</v>
      </c>
      <c r="BH69" s="336">
        <f t="shared" si="7"/>
        <v>0</v>
      </c>
      <c r="BI69" s="181" t="e">
        <f>IF(#REF!&lt;&gt;0,BG69/#REF!,0)</f>
        <v>#REF!</v>
      </c>
      <c r="BK69" s="144"/>
      <c r="BL69" s="132"/>
      <c r="BM69" s="120">
        <f t="shared" si="8"/>
        <v>0</v>
      </c>
      <c r="BN69" s="106">
        <f t="shared" si="9"/>
        <v>0</v>
      </c>
      <c r="BO69" s="121">
        <f t="shared" si="10"/>
        <v>0</v>
      </c>
      <c r="BP69" s="122">
        <v>0</v>
      </c>
      <c r="BQ69" s="122">
        <v>0</v>
      </c>
      <c r="BR69" s="182">
        <f t="shared" si="11"/>
        <v>0</v>
      </c>
      <c r="BS69" s="107"/>
      <c r="BT69" s="131"/>
    </row>
    <row r="70" spans="1:72" ht="15" hidden="1" customHeight="1" x14ac:dyDescent="0.2">
      <c r="A70" s="129" t="s">
        <v>4</v>
      </c>
      <c r="B70" s="561"/>
      <c r="C70" s="562"/>
      <c r="D70" s="330">
        <v>0</v>
      </c>
      <c r="E70" s="331"/>
      <c r="F70" s="332"/>
      <c r="G70" s="332"/>
      <c r="H70" s="332"/>
      <c r="I70" s="332"/>
      <c r="J70" s="332"/>
      <c r="K70" s="332"/>
      <c r="L70" s="332"/>
      <c r="M70" s="332"/>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3"/>
      <c r="BF70" s="334"/>
      <c r="BG70" s="337">
        <f t="shared" ref="BG70:BG101" si="12">SUM(F70:BD70)</f>
        <v>0</v>
      </c>
      <c r="BH70" s="336">
        <f t="shared" ref="BH70:BH101" si="13">(D70/232)*BG70</f>
        <v>0</v>
      </c>
      <c r="BI70" s="181" t="e">
        <f>IF(#REF!&lt;&gt;0,BG70/#REF!,0)</f>
        <v>#REF!</v>
      </c>
      <c r="BK70" s="144"/>
      <c r="BL70" s="132"/>
      <c r="BM70" s="120">
        <f t="shared" ref="BM70:BM101" si="14">IF(D70&gt;0,MIN($BM$7,D70),0)</f>
        <v>0</v>
      </c>
      <c r="BN70" s="106">
        <f t="shared" si="9"/>
        <v>0</v>
      </c>
      <c r="BO70" s="121">
        <f t="shared" si="10"/>
        <v>0</v>
      </c>
      <c r="BP70" s="122">
        <v>0</v>
      </c>
      <c r="BQ70" s="122">
        <v>0</v>
      </c>
      <c r="BR70" s="182">
        <f t="shared" si="11"/>
        <v>0</v>
      </c>
      <c r="BS70" s="107"/>
      <c r="BT70" s="131"/>
    </row>
    <row r="71" spans="1:72" ht="15" hidden="1" customHeight="1" x14ac:dyDescent="0.2">
      <c r="A71" s="129" t="s">
        <v>4</v>
      </c>
      <c r="B71" s="561"/>
      <c r="C71" s="562"/>
      <c r="D71" s="330">
        <v>0</v>
      </c>
      <c r="E71" s="331"/>
      <c r="F71" s="332"/>
      <c r="G71" s="332"/>
      <c r="H71" s="332"/>
      <c r="I71" s="332"/>
      <c r="J71" s="332"/>
      <c r="K71" s="332"/>
      <c r="L71" s="332"/>
      <c r="M71" s="332"/>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3"/>
      <c r="BF71" s="334"/>
      <c r="BG71" s="337">
        <f t="shared" si="12"/>
        <v>0</v>
      </c>
      <c r="BH71" s="336">
        <f t="shared" si="13"/>
        <v>0</v>
      </c>
      <c r="BI71" s="181" t="e">
        <f>IF(#REF!&lt;&gt;0,BG71/#REF!,0)</f>
        <v>#REF!</v>
      </c>
      <c r="BK71" s="144"/>
      <c r="BL71" s="132"/>
      <c r="BM71" s="120">
        <f t="shared" si="14"/>
        <v>0</v>
      </c>
      <c r="BN71" s="106">
        <f t="shared" si="9"/>
        <v>0</v>
      </c>
      <c r="BO71" s="121">
        <f t="shared" ref="BO71:BO101" si="15">MIN(BH71,(BM71/232)*BN71)</f>
        <v>0</v>
      </c>
      <c r="BP71" s="122">
        <v>0</v>
      </c>
      <c r="BQ71" s="122">
        <v>0</v>
      </c>
      <c r="BR71" s="182">
        <f t="shared" ref="BR71:BR101" si="16">BH71-BO71-BP71-BQ71</f>
        <v>0</v>
      </c>
      <c r="BS71" s="107"/>
      <c r="BT71" s="131"/>
    </row>
    <row r="72" spans="1:72" ht="15" hidden="1" customHeight="1" x14ac:dyDescent="0.2">
      <c r="A72" s="129" t="s">
        <v>4</v>
      </c>
      <c r="B72" s="561"/>
      <c r="C72" s="562"/>
      <c r="D72" s="330">
        <v>0</v>
      </c>
      <c r="E72" s="331"/>
      <c r="F72" s="332"/>
      <c r="G72" s="332"/>
      <c r="H72" s="332"/>
      <c r="I72" s="332"/>
      <c r="J72" s="332"/>
      <c r="K72" s="332"/>
      <c r="L72" s="332"/>
      <c r="M72" s="332"/>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2"/>
      <c r="AO72" s="332"/>
      <c r="AP72" s="332"/>
      <c r="AQ72" s="332"/>
      <c r="AR72" s="332"/>
      <c r="AS72" s="332"/>
      <c r="AT72" s="332"/>
      <c r="AU72" s="332"/>
      <c r="AV72" s="332"/>
      <c r="AW72" s="332"/>
      <c r="AX72" s="332"/>
      <c r="AY72" s="332"/>
      <c r="AZ72" s="332"/>
      <c r="BA72" s="332"/>
      <c r="BB72" s="332"/>
      <c r="BC72" s="332"/>
      <c r="BD72" s="332"/>
      <c r="BE72" s="333"/>
      <c r="BF72" s="334"/>
      <c r="BG72" s="337">
        <f t="shared" si="12"/>
        <v>0</v>
      </c>
      <c r="BH72" s="336">
        <f t="shared" si="13"/>
        <v>0</v>
      </c>
      <c r="BI72" s="181" t="e">
        <f>IF(#REF!&lt;&gt;0,BG72/#REF!,0)</f>
        <v>#REF!</v>
      </c>
      <c r="BK72" s="144"/>
      <c r="BL72" s="132"/>
      <c r="BM72" s="120">
        <f t="shared" si="14"/>
        <v>0</v>
      </c>
      <c r="BN72" s="106">
        <f t="shared" ref="BN72:BN101" si="17">BG72</f>
        <v>0</v>
      </c>
      <c r="BO72" s="121">
        <f t="shared" si="15"/>
        <v>0</v>
      </c>
      <c r="BP72" s="122">
        <v>0</v>
      </c>
      <c r="BQ72" s="122">
        <v>0</v>
      </c>
      <c r="BR72" s="182">
        <f t="shared" si="16"/>
        <v>0</v>
      </c>
      <c r="BS72" s="107"/>
      <c r="BT72" s="131"/>
    </row>
    <row r="73" spans="1:72" ht="15" hidden="1" customHeight="1" x14ac:dyDescent="0.2">
      <c r="A73" s="129" t="s">
        <v>4</v>
      </c>
      <c r="B73" s="561"/>
      <c r="C73" s="562"/>
      <c r="D73" s="330">
        <v>0</v>
      </c>
      <c r="E73" s="331"/>
      <c r="F73" s="332"/>
      <c r="G73" s="332"/>
      <c r="H73" s="332"/>
      <c r="I73" s="332"/>
      <c r="J73" s="332"/>
      <c r="K73" s="332"/>
      <c r="L73" s="332"/>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332"/>
      <c r="AN73" s="332"/>
      <c r="AO73" s="332"/>
      <c r="AP73" s="332"/>
      <c r="AQ73" s="332"/>
      <c r="AR73" s="332"/>
      <c r="AS73" s="332"/>
      <c r="AT73" s="332"/>
      <c r="AU73" s="332"/>
      <c r="AV73" s="332"/>
      <c r="AW73" s="332"/>
      <c r="AX73" s="332"/>
      <c r="AY73" s="332"/>
      <c r="AZ73" s="332"/>
      <c r="BA73" s="332"/>
      <c r="BB73" s="332"/>
      <c r="BC73" s="332"/>
      <c r="BD73" s="332"/>
      <c r="BE73" s="333"/>
      <c r="BF73" s="334"/>
      <c r="BG73" s="337">
        <f t="shared" si="12"/>
        <v>0</v>
      </c>
      <c r="BH73" s="336">
        <f t="shared" si="13"/>
        <v>0</v>
      </c>
      <c r="BI73" s="181" t="e">
        <f>IF(#REF!&lt;&gt;0,BG73/#REF!,0)</f>
        <v>#REF!</v>
      </c>
      <c r="BK73" s="144"/>
      <c r="BL73" s="132"/>
      <c r="BM73" s="120">
        <f t="shared" si="14"/>
        <v>0</v>
      </c>
      <c r="BN73" s="106">
        <f t="shared" si="17"/>
        <v>0</v>
      </c>
      <c r="BO73" s="121">
        <f t="shared" si="15"/>
        <v>0</v>
      </c>
      <c r="BP73" s="122">
        <v>0</v>
      </c>
      <c r="BQ73" s="122">
        <v>0</v>
      </c>
      <c r="BR73" s="182">
        <f t="shared" si="16"/>
        <v>0</v>
      </c>
      <c r="BS73" s="107"/>
      <c r="BT73" s="131"/>
    </row>
    <row r="74" spans="1:72" ht="15" hidden="1" customHeight="1" x14ac:dyDescent="0.2">
      <c r="A74" s="129" t="s">
        <v>4</v>
      </c>
      <c r="B74" s="561"/>
      <c r="C74" s="562"/>
      <c r="D74" s="330">
        <v>0</v>
      </c>
      <c r="E74" s="331"/>
      <c r="F74" s="332"/>
      <c r="G74" s="332"/>
      <c r="H74" s="332"/>
      <c r="I74" s="332"/>
      <c r="J74" s="332"/>
      <c r="K74" s="332"/>
      <c r="L74" s="332"/>
      <c r="M74" s="332"/>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3"/>
      <c r="BF74" s="334"/>
      <c r="BG74" s="337">
        <f t="shared" si="12"/>
        <v>0</v>
      </c>
      <c r="BH74" s="336">
        <f t="shared" si="13"/>
        <v>0</v>
      </c>
      <c r="BI74" s="181" t="e">
        <f>IF(#REF!&lt;&gt;0,BG74/#REF!,0)</f>
        <v>#REF!</v>
      </c>
      <c r="BK74" s="144"/>
      <c r="BL74" s="132"/>
      <c r="BM74" s="120">
        <f t="shared" si="14"/>
        <v>0</v>
      </c>
      <c r="BN74" s="106">
        <f t="shared" si="17"/>
        <v>0</v>
      </c>
      <c r="BO74" s="121">
        <f t="shared" si="15"/>
        <v>0</v>
      </c>
      <c r="BP74" s="122">
        <v>0</v>
      </c>
      <c r="BQ74" s="122">
        <v>0</v>
      </c>
      <c r="BR74" s="182">
        <f t="shared" si="16"/>
        <v>0</v>
      </c>
      <c r="BS74" s="107"/>
      <c r="BT74" s="131"/>
    </row>
    <row r="75" spans="1:72" ht="15" hidden="1" customHeight="1" x14ac:dyDescent="0.2">
      <c r="A75" s="129" t="s">
        <v>4</v>
      </c>
      <c r="B75" s="561"/>
      <c r="C75" s="562"/>
      <c r="D75" s="330">
        <v>0</v>
      </c>
      <c r="E75" s="331"/>
      <c r="F75" s="332"/>
      <c r="G75" s="332"/>
      <c r="H75" s="332"/>
      <c r="I75" s="332"/>
      <c r="J75" s="332"/>
      <c r="K75" s="332"/>
      <c r="L75" s="332"/>
      <c r="M75" s="332"/>
      <c r="N75" s="332"/>
      <c r="O75" s="332"/>
      <c r="P75" s="332"/>
      <c r="Q75" s="332"/>
      <c r="R75" s="332"/>
      <c r="S75" s="332"/>
      <c r="T75" s="332"/>
      <c r="U75" s="332"/>
      <c r="V75" s="332"/>
      <c r="W75" s="332"/>
      <c r="X75" s="332"/>
      <c r="Y75" s="332"/>
      <c r="Z75" s="332"/>
      <c r="AA75" s="332"/>
      <c r="AB75" s="332"/>
      <c r="AC75" s="332"/>
      <c r="AD75" s="332"/>
      <c r="AE75" s="332"/>
      <c r="AF75" s="332"/>
      <c r="AG75" s="332"/>
      <c r="AH75" s="332"/>
      <c r="AI75" s="332"/>
      <c r="AJ75" s="332"/>
      <c r="AK75" s="332"/>
      <c r="AL75" s="332"/>
      <c r="AM75" s="332"/>
      <c r="AN75" s="332"/>
      <c r="AO75" s="332"/>
      <c r="AP75" s="332"/>
      <c r="AQ75" s="332"/>
      <c r="AR75" s="332"/>
      <c r="AS75" s="332"/>
      <c r="AT75" s="332"/>
      <c r="AU75" s="332"/>
      <c r="AV75" s="332"/>
      <c r="AW75" s="332"/>
      <c r="AX75" s="332"/>
      <c r="AY75" s="332"/>
      <c r="AZ75" s="332"/>
      <c r="BA75" s="332"/>
      <c r="BB75" s="332"/>
      <c r="BC75" s="332"/>
      <c r="BD75" s="332"/>
      <c r="BE75" s="333"/>
      <c r="BF75" s="334"/>
      <c r="BG75" s="337">
        <f t="shared" si="12"/>
        <v>0</v>
      </c>
      <c r="BH75" s="336">
        <f t="shared" si="13"/>
        <v>0</v>
      </c>
      <c r="BI75" s="181" t="e">
        <f>IF(#REF!&lt;&gt;0,BG75/#REF!,0)</f>
        <v>#REF!</v>
      </c>
      <c r="BK75" s="144"/>
      <c r="BL75" s="132"/>
      <c r="BM75" s="120">
        <f t="shared" si="14"/>
        <v>0</v>
      </c>
      <c r="BN75" s="106">
        <f t="shared" si="17"/>
        <v>0</v>
      </c>
      <c r="BO75" s="121">
        <f t="shared" si="15"/>
        <v>0</v>
      </c>
      <c r="BP75" s="122">
        <v>0</v>
      </c>
      <c r="BQ75" s="122">
        <v>0</v>
      </c>
      <c r="BR75" s="182">
        <f t="shared" si="16"/>
        <v>0</v>
      </c>
      <c r="BS75" s="107"/>
      <c r="BT75" s="131"/>
    </row>
    <row r="76" spans="1:72" ht="15" hidden="1" customHeight="1" x14ac:dyDescent="0.2">
      <c r="A76" s="129" t="s">
        <v>4</v>
      </c>
      <c r="B76" s="561"/>
      <c r="C76" s="562"/>
      <c r="D76" s="330">
        <v>0</v>
      </c>
      <c r="E76" s="331"/>
      <c r="F76" s="332"/>
      <c r="G76" s="332"/>
      <c r="H76" s="332"/>
      <c r="I76" s="332"/>
      <c r="J76" s="332"/>
      <c r="K76" s="332"/>
      <c r="L76" s="332"/>
      <c r="M76" s="332"/>
      <c r="N76" s="332"/>
      <c r="O76" s="332"/>
      <c r="P76" s="332"/>
      <c r="Q76" s="332"/>
      <c r="R76" s="332"/>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2"/>
      <c r="AT76" s="332"/>
      <c r="AU76" s="332"/>
      <c r="AV76" s="332"/>
      <c r="AW76" s="332"/>
      <c r="AX76" s="332"/>
      <c r="AY76" s="332"/>
      <c r="AZ76" s="332"/>
      <c r="BA76" s="332"/>
      <c r="BB76" s="332"/>
      <c r="BC76" s="332"/>
      <c r="BD76" s="332"/>
      <c r="BE76" s="333"/>
      <c r="BF76" s="334"/>
      <c r="BG76" s="337">
        <f t="shared" si="12"/>
        <v>0</v>
      </c>
      <c r="BH76" s="336">
        <f t="shared" si="13"/>
        <v>0</v>
      </c>
      <c r="BI76" s="181" t="e">
        <f>IF(#REF!&lt;&gt;0,BG76/#REF!,0)</f>
        <v>#REF!</v>
      </c>
      <c r="BK76" s="144"/>
      <c r="BL76" s="132"/>
      <c r="BM76" s="120">
        <f t="shared" si="14"/>
        <v>0</v>
      </c>
      <c r="BN76" s="106">
        <f t="shared" si="17"/>
        <v>0</v>
      </c>
      <c r="BO76" s="121">
        <f t="shared" si="15"/>
        <v>0</v>
      </c>
      <c r="BP76" s="122">
        <v>0</v>
      </c>
      <c r="BQ76" s="122">
        <v>0</v>
      </c>
      <c r="BR76" s="182">
        <f t="shared" si="16"/>
        <v>0</v>
      </c>
      <c r="BS76" s="107"/>
      <c r="BT76" s="131"/>
    </row>
    <row r="77" spans="1:72" ht="15" hidden="1" customHeight="1" x14ac:dyDescent="0.2">
      <c r="A77" s="129" t="s">
        <v>4</v>
      </c>
      <c r="B77" s="561"/>
      <c r="C77" s="562"/>
      <c r="D77" s="330">
        <v>0</v>
      </c>
      <c r="E77" s="331"/>
      <c r="F77" s="332"/>
      <c r="G77" s="332"/>
      <c r="H77" s="332"/>
      <c r="I77" s="332"/>
      <c r="J77" s="332"/>
      <c r="K77" s="332"/>
      <c r="L77" s="332"/>
      <c r="M77" s="332"/>
      <c r="N77" s="332"/>
      <c r="O77" s="332"/>
      <c r="P77" s="332"/>
      <c r="Q77" s="332"/>
      <c r="R77" s="332"/>
      <c r="S77" s="332"/>
      <c r="T77" s="332"/>
      <c r="U77" s="332"/>
      <c r="V77" s="332"/>
      <c r="W77" s="332"/>
      <c r="X77" s="332"/>
      <c r="Y77" s="332"/>
      <c r="Z77" s="332"/>
      <c r="AA77" s="332"/>
      <c r="AB77" s="332"/>
      <c r="AC77" s="332"/>
      <c r="AD77" s="332"/>
      <c r="AE77" s="332"/>
      <c r="AF77" s="332"/>
      <c r="AG77" s="332"/>
      <c r="AH77" s="332"/>
      <c r="AI77" s="332"/>
      <c r="AJ77" s="332"/>
      <c r="AK77" s="332"/>
      <c r="AL77" s="332"/>
      <c r="AM77" s="332"/>
      <c r="AN77" s="332"/>
      <c r="AO77" s="332"/>
      <c r="AP77" s="332"/>
      <c r="AQ77" s="332"/>
      <c r="AR77" s="332"/>
      <c r="AS77" s="332"/>
      <c r="AT77" s="332"/>
      <c r="AU77" s="332"/>
      <c r="AV77" s="332"/>
      <c r="AW77" s="332"/>
      <c r="AX77" s="332"/>
      <c r="AY77" s="332"/>
      <c r="AZ77" s="332"/>
      <c r="BA77" s="332"/>
      <c r="BB77" s="332"/>
      <c r="BC77" s="332"/>
      <c r="BD77" s="332"/>
      <c r="BE77" s="333"/>
      <c r="BF77" s="334"/>
      <c r="BG77" s="337">
        <f t="shared" si="12"/>
        <v>0</v>
      </c>
      <c r="BH77" s="336">
        <f t="shared" si="13"/>
        <v>0</v>
      </c>
      <c r="BI77" s="181" t="e">
        <f>IF(#REF!&lt;&gt;0,BG77/#REF!,0)</f>
        <v>#REF!</v>
      </c>
      <c r="BK77" s="144"/>
      <c r="BL77" s="132"/>
      <c r="BM77" s="120">
        <f t="shared" si="14"/>
        <v>0</v>
      </c>
      <c r="BN77" s="106">
        <f t="shared" si="17"/>
        <v>0</v>
      </c>
      <c r="BO77" s="121">
        <f t="shared" si="15"/>
        <v>0</v>
      </c>
      <c r="BP77" s="122">
        <v>0</v>
      </c>
      <c r="BQ77" s="122">
        <v>0</v>
      </c>
      <c r="BR77" s="182">
        <f t="shared" si="16"/>
        <v>0</v>
      </c>
      <c r="BS77" s="107"/>
      <c r="BT77" s="131"/>
    </row>
    <row r="78" spans="1:72" ht="15" hidden="1" customHeight="1" x14ac:dyDescent="0.2">
      <c r="A78" s="129" t="s">
        <v>4</v>
      </c>
      <c r="B78" s="561"/>
      <c r="C78" s="562"/>
      <c r="D78" s="330">
        <v>0</v>
      </c>
      <c r="E78" s="331"/>
      <c r="F78" s="332"/>
      <c r="G78" s="332"/>
      <c r="H78" s="332"/>
      <c r="I78" s="332"/>
      <c r="J78" s="332"/>
      <c r="K78" s="332"/>
      <c r="L78" s="332"/>
      <c r="M78" s="332"/>
      <c r="N78" s="332"/>
      <c r="O78" s="332"/>
      <c r="P78" s="332"/>
      <c r="Q78" s="332"/>
      <c r="R78" s="332"/>
      <c r="S78" s="332"/>
      <c r="T78" s="332"/>
      <c r="U78" s="332"/>
      <c r="V78" s="332"/>
      <c r="W78" s="332"/>
      <c r="X78" s="332"/>
      <c r="Y78" s="332"/>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332"/>
      <c r="AW78" s="332"/>
      <c r="AX78" s="332"/>
      <c r="AY78" s="332"/>
      <c r="AZ78" s="332"/>
      <c r="BA78" s="332"/>
      <c r="BB78" s="332"/>
      <c r="BC78" s="332"/>
      <c r="BD78" s="332"/>
      <c r="BE78" s="333"/>
      <c r="BF78" s="334"/>
      <c r="BG78" s="337">
        <f t="shared" si="12"/>
        <v>0</v>
      </c>
      <c r="BH78" s="336">
        <f t="shared" si="13"/>
        <v>0</v>
      </c>
      <c r="BI78" s="181" t="e">
        <f>IF(#REF!&lt;&gt;0,BG78/#REF!,0)</f>
        <v>#REF!</v>
      </c>
      <c r="BK78" s="144"/>
      <c r="BL78" s="132"/>
      <c r="BM78" s="120">
        <f t="shared" si="14"/>
        <v>0</v>
      </c>
      <c r="BN78" s="106">
        <f t="shared" si="17"/>
        <v>0</v>
      </c>
      <c r="BO78" s="121">
        <f t="shared" si="15"/>
        <v>0</v>
      </c>
      <c r="BP78" s="122">
        <v>0</v>
      </c>
      <c r="BQ78" s="122">
        <v>0</v>
      </c>
      <c r="BR78" s="182">
        <f t="shared" si="16"/>
        <v>0</v>
      </c>
      <c r="BS78" s="107"/>
      <c r="BT78" s="131"/>
    </row>
    <row r="79" spans="1:72" ht="15" hidden="1" customHeight="1" x14ac:dyDescent="0.2">
      <c r="A79" s="129" t="s">
        <v>4</v>
      </c>
      <c r="B79" s="561"/>
      <c r="C79" s="562"/>
      <c r="D79" s="330">
        <v>0</v>
      </c>
      <c r="E79" s="331"/>
      <c r="F79" s="332"/>
      <c r="G79" s="332"/>
      <c r="H79" s="332"/>
      <c r="I79" s="332"/>
      <c r="J79" s="332"/>
      <c r="K79" s="332"/>
      <c r="L79" s="332"/>
      <c r="M79" s="332"/>
      <c r="N79" s="332"/>
      <c r="O79" s="332"/>
      <c r="P79" s="332"/>
      <c r="Q79" s="332"/>
      <c r="R79" s="332"/>
      <c r="S79" s="332"/>
      <c r="T79" s="332"/>
      <c r="U79" s="332"/>
      <c r="V79" s="332"/>
      <c r="W79" s="332"/>
      <c r="X79" s="332"/>
      <c r="Y79" s="332"/>
      <c r="Z79" s="332"/>
      <c r="AA79" s="332"/>
      <c r="AB79" s="332"/>
      <c r="AC79" s="332"/>
      <c r="AD79" s="332"/>
      <c r="AE79" s="332"/>
      <c r="AF79" s="332"/>
      <c r="AG79" s="332"/>
      <c r="AH79" s="332"/>
      <c r="AI79" s="332"/>
      <c r="AJ79" s="332"/>
      <c r="AK79" s="332"/>
      <c r="AL79" s="332"/>
      <c r="AM79" s="332"/>
      <c r="AN79" s="332"/>
      <c r="AO79" s="332"/>
      <c r="AP79" s="332"/>
      <c r="AQ79" s="332"/>
      <c r="AR79" s="332"/>
      <c r="AS79" s="332"/>
      <c r="AT79" s="332"/>
      <c r="AU79" s="332"/>
      <c r="AV79" s="332"/>
      <c r="AW79" s="332"/>
      <c r="AX79" s="332"/>
      <c r="AY79" s="332"/>
      <c r="AZ79" s="332"/>
      <c r="BA79" s="332"/>
      <c r="BB79" s="332"/>
      <c r="BC79" s="332"/>
      <c r="BD79" s="332"/>
      <c r="BE79" s="333"/>
      <c r="BF79" s="334"/>
      <c r="BG79" s="337">
        <f t="shared" si="12"/>
        <v>0</v>
      </c>
      <c r="BH79" s="336">
        <f t="shared" si="13"/>
        <v>0</v>
      </c>
      <c r="BI79" s="181" t="e">
        <f>IF(#REF!&lt;&gt;0,BG79/#REF!,0)</f>
        <v>#REF!</v>
      </c>
      <c r="BK79" s="144"/>
      <c r="BL79" s="132"/>
      <c r="BM79" s="120">
        <f t="shared" si="14"/>
        <v>0</v>
      </c>
      <c r="BN79" s="106">
        <f t="shared" si="17"/>
        <v>0</v>
      </c>
      <c r="BO79" s="121">
        <f t="shared" si="15"/>
        <v>0</v>
      </c>
      <c r="BP79" s="122">
        <v>0</v>
      </c>
      <c r="BQ79" s="122">
        <v>0</v>
      </c>
      <c r="BR79" s="182">
        <f t="shared" si="16"/>
        <v>0</v>
      </c>
      <c r="BS79" s="107"/>
      <c r="BT79" s="131"/>
    </row>
    <row r="80" spans="1:72" ht="15" hidden="1" customHeight="1" x14ac:dyDescent="0.2">
      <c r="A80" s="129" t="s">
        <v>4</v>
      </c>
      <c r="B80" s="561"/>
      <c r="C80" s="562"/>
      <c r="D80" s="330">
        <v>0</v>
      </c>
      <c r="E80" s="331"/>
      <c r="F80" s="332"/>
      <c r="G80" s="332"/>
      <c r="H80" s="332"/>
      <c r="I80" s="332"/>
      <c r="J80" s="332"/>
      <c r="K80" s="332"/>
      <c r="L80" s="332"/>
      <c r="M80" s="332"/>
      <c r="N80" s="332"/>
      <c r="O80" s="332"/>
      <c r="P80" s="332"/>
      <c r="Q80" s="332"/>
      <c r="R80" s="332"/>
      <c r="S80" s="332"/>
      <c r="T80" s="332"/>
      <c r="U80" s="332"/>
      <c r="V80" s="332"/>
      <c r="W80" s="332"/>
      <c r="X80" s="332"/>
      <c r="Y80" s="332"/>
      <c r="Z80" s="332"/>
      <c r="AA80" s="332"/>
      <c r="AB80" s="332"/>
      <c r="AC80" s="332"/>
      <c r="AD80" s="332"/>
      <c r="AE80" s="332"/>
      <c r="AF80" s="332"/>
      <c r="AG80" s="332"/>
      <c r="AH80" s="332"/>
      <c r="AI80" s="332"/>
      <c r="AJ80" s="332"/>
      <c r="AK80" s="332"/>
      <c r="AL80" s="332"/>
      <c r="AM80" s="332"/>
      <c r="AN80" s="332"/>
      <c r="AO80" s="332"/>
      <c r="AP80" s="332"/>
      <c r="AQ80" s="332"/>
      <c r="AR80" s="332"/>
      <c r="AS80" s="332"/>
      <c r="AT80" s="332"/>
      <c r="AU80" s="332"/>
      <c r="AV80" s="332"/>
      <c r="AW80" s="332"/>
      <c r="AX80" s="332"/>
      <c r="AY80" s="332"/>
      <c r="AZ80" s="332"/>
      <c r="BA80" s="332"/>
      <c r="BB80" s="332"/>
      <c r="BC80" s="332"/>
      <c r="BD80" s="332"/>
      <c r="BE80" s="333"/>
      <c r="BF80" s="334"/>
      <c r="BG80" s="337">
        <f t="shared" si="12"/>
        <v>0</v>
      </c>
      <c r="BH80" s="336">
        <f t="shared" si="13"/>
        <v>0</v>
      </c>
      <c r="BI80" s="181" t="e">
        <f>IF(#REF!&lt;&gt;0,BG80/#REF!,0)</f>
        <v>#REF!</v>
      </c>
      <c r="BK80" s="144"/>
      <c r="BL80" s="132"/>
      <c r="BM80" s="120">
        <f t="shared" si="14"/>
        <v>0</v>
      </c>
      <c r="BN80" s="106">
        <f t="shared" si="17"/>
        <v>0</v>
      </c>
      <c r="BO80" s="121">
        <f t="shared" si="15"/>
        <v>0</v>
      </c>
      <c r="BP80" s="122">
        <v>0</v>
      </c>
      <c r="BQ80" s="122">
        <v>0</v>
      </c>
      <c r="BR80" s="182">
        <f t="shared" si="16"/>
        <v>0</v>
      </c>
      <c r="BS80" s="107"/>
      <c r="BT80" s="131"/>
    </row>
    <row r="81" spans="1:72" ht="15" hidden="1" customHeight="1" x14ac:dyDescent="0.2">
      <c r="A81" s="129" t="s">
        <v>4</v>
      </c>
      <c r="B81" s="561"/>
      <c r="C81" s="562"/>
      <c r="D81" s="330">
        <v>0</v>
      </c>
      <c r="E81" s="331"/>
      <c r="F81" s="332"/>
      <c r="G81" s="332"/>
      <c r="H81" s="332"/>
      <c r="I81" s="332"/>
      <c r="J81" s="332"/>
      <c r="K81" s="332"/>
      <c r="L81" s="332"/>
      <c r="M81" s="332"/>
      <c r="N81" s="332"/>
      <c r="O81" s="332"/>
      <c r="P81" s="332"/>
      <c r="Q81" s="332"/>
      <c r="R81" s="332"/>
      <c r="S81" s="332"/>
      <c r="T81" s="332"/>
      <c r="U81" s="332"/>
      <c r="V81" s="332"/>
      <c r="W81" s="332"/>
      <c r="X81" s="332"/>
      <c r="Y81" s="332"/>
      <c r="Z81" s="332"/>
      <c r="AA81" s="332"/>
      <c r="AB81" s="332"/>
      <c r="AC81" s="332"/>
      <c r="AD81" s="332"/>
      <c r="AE81" s="332"/>
      <c r="AF81" s="332"/>
      <c r="AG81" s="332"/>
      <c r="AH81" s="332"/>
      <c r="AI81" s="332"/>
      <c r="AJ81" s="332"/>
      <c r="AK81" s="332"/>
      <c r="AL81" s="332"/>
      <c r="AM81" s="332"/>
      <c r="AN81" s="332"/>
      <c r="AO81" s="332"/>
      <c r="AP81" s="332"/>
      <c r="AQ81" s="332"/>
      <c r="AR81" s="332"/>
      <c r="AS81" s="332"/>
      <c r="AT81" s="332"/>
      <c r="AU81" s="332"/>
      <c r="AV81" s="332"/>
      <c r="AW81" s="332"/>
      <c r="AX81" s="332"/>
      <c r="AY81" s="332"/>
      <c r="AZ81" s="332"/>
      <c r="BA81" s="332"/>
      <c r="BB81" s="332"/>
      <c r="BC81" s="332"/>
      <c r="BD81" s="332"/>
      <c r="BE81" s="333"/>
      <c r="BF81" s="334"/>
      <c r="BG81" s="337">
        <f t="shared" si="12"/>
        <v>0</v>
      </c>
      <c r="BH81" s="336">
        <f t="shared" si="13"/>
        <v>0</v>
      </c>
      <c r="BI81" s="181" t="e">
        <f>IF(#REF!&lt;&gt;0,BG81/#REF!,0)</f>
        <v>#REF!</v>
      </c>
      <c r="BK81" s="144"/>
      <c r="BL81" s="132"/>
      <c r="BM81" s="120">
        <f t="shared" si="14"/>
        <v>0</v>
      </c>
      <c r="BN81" s="106">
        <f t="shared" si="17"/>
        <v>0</v>
      </c>
      <c r="BO81" s="121">
        <f t="shared" si="15"/>
        <v>0</v>
      </c>
      <c r="BP81" s="122">
        <v>0</v>
      </c>
      <c r="BQ81" s="122">
        <v>0</v>
      </c>
      <c r="BR81" s="182">
        <f t="shared" si="16"/>
        <v>0</v>
      </c>
      <c r="BS81" s="107"/>
      <c r="BT81" s="131"/>
    </row>
    <row r="82" spans="1:72" ht="15" hidden="1" customHeight="1" x14ac:dyDescent="0.2">
      <c r="A82" s="129" t="s">
        <v>4</v>
      </c>
      <c r="B82" s="561"/>
      <c r="C82" s="562"/>
      <c r="D82" s="330">
        <v>0</v>
      </c>
      <c r="E82" s="331"/>
      <c r="F82" s="332"/>
      <c r="G82" s="332"/>
      <c r="H82" s="332"/>
      <c r="I82" s="332"/>
      <c r="J82" s="332"/>
      <c r="K82" s="332"/>
      <c r="L82" s="332"/>
      <c r="M82" s="332"/>
      <c r="N82" s="332"/>
      <c r="O82" s="332"/>
      <c r="P82" s="332"/>
      <c r="Q82" s="332"/>
      <c r="R82" s="332"/>
      <c r="S82" s="332"/>
      <c r="T82" s="332"/>
      <c r="U82" s="332"/>
      <c r="V82" s="332"/>
      <c r="W82" s="332"/>
      <c r="X82" s="332"/>
      <c r="Y82" s="332"/>
      <c r="Z82" s="332"/>
      <c r="AA82" s="332"/>
      <c r="AB82" s="332"/>
      <c r="AC82" s="332"/>
      <c r="AD82" s="332"/>
      <c r="AE82" s="332"/>
      <c r="AF82" s="332"/>
      <c r="AG82" s="332"/>
      <c r="AH82" s="332"/>
      <c r="AI82" s="332"/>
      <c r="AJ82" s="332"/>
      <c r="AK82" s="332"/>
      <c r="AL82" s="332"/>
      <c r="AM82" s="332"/>
      <c r="AN82" s="332"/>
      <c r="AO82" s="332"/>
      <c r="AP82" s="332"/>
      <c r="AQ82" s="332"/>
      <c r="AR82" s="332"/>
      <c r="AS82" s="332"/>
      <c r="AT82" s="332"/>
      <c r="AU82" s="332"/>
      <c r="AV82" s="332"/>
      <c r="AW82" s="332"/>
      <c r="AX82" s="332"/>
      <c r="AY82" s="332"/>
      <c r="AZ82" s="332"/>
      <c r="BA82" s="332"/>
      <c r="BB82" s="332"/>
      <c r="BC82" s="332"/>
      <c r="BD82" s="332"/>
      <c r="BE82" s="333"/>
      <c r="BF82" s="334"/>
      <c r="BG82" s="337">
        <f t="shared" si="12"/>
        <v>0</v>
      </c>
      <c r="BH82" s="336">
        <f t="shared" si="13"/>
        <v>0</v>
      </c>
      <c r="BI82" s="181" t="e">
        <f>IF(#REF!&lt;&gt;0,BG82/#REF!,0)</f>
        <v>#REF!</v>
      </c>
      <c r="BK82" s="144"/>
      <c r="BL82" s="132"/>
      <c r="BM82" s="120">
        <f t="shared" si="14"/>
        <v>0</v>
      </c>
      <c r="BN82" s="106">
        <f t="shared" si="17"/>
        <v>0</v>
      </c>
      <c r="BO82" s="121">
        <f t="shared" si="15"/>
        <v>0</v>
      </c>
      <c r="BP82" s="122">
        <v>0</v>
      </c>
      <c r="BQ82" s="122">
        <v>0</v>
      </c>
      <c r="BR82" s="182">
        <f t="shared" si="16"/>
        <v>0</v>
      </c>
      <c r="BS82" s="107"/>
      <c r="BT82" s="131"/>
    </row>
    <row r="83" spans="1:72" ht="15" hidden="1" customHeight="1" x14ac:dyDescent="0.2">
      <c r="A83" s="129" t="s">
        <v>4</v>
      </c>
      <c r="B83" s="561"/>
      <c r="C83" s="562"/>
      <c r="D83" s="330">
        <v>0</v>
      </c>
      <c r="E83" s="331"/>
      <c r="F83" s="332"/>
      <c r="G83" s="332"/>
      <c r="H83" s="332"/>
      <c r="I83" s="332"/>
      <c r="J83" s="332"/>
      <c r="K83" s="332"/>
      <c r="L83" s="332"/>
      <c r="M83" s="332"/>
      <c r="N83" s="332"/>
      <c r="O83" s="332"/>
      <c r="P83" s="332"/>
      <c r="Q83" s="332"/>
      <c r="R83" s="332"/>
      <c r="S83" s="332"/>
      <c r="T83" s="332"/>
      <c r="U83" s="332"/>
      <c r="V83" s="332"/>
      <c r="W83" s="332"/>
      <c r="X83" s="332"/>
      <c r="Y83" s="332"/>
      <c r="Z83" s="332"/>
      <c r="AA83" s="332"/>
      <c r="AB83" s="332"/>
      <c r="AC83" s="332"/>
      <c r="AD83" s="332"/>
      <c r="AE83" s="332"/>
      <c r="AF83" s="332"/>
      <c r="AG83" s="332"/>
      <c r="AH83" s="332"/>
      <c r="AI83" s="332"/>
      <c r="AJ83" s="332"/>
      <c r="AK83" s="332"/>
      <c r="AL83" s="332"/>
      <c r="AM83" s="332"/>
      <c r="AN83" s="332"/>
      <c r="AO83" s="332"/>
      <c r="AP83" s="332"/>
      <c r="AQ83" s="332"/>
      <c r="AR83" s="332"/>
      <c r="AS83" s="332"/>
      <c r="AT83" s="332"/>
      <c r="AU83" s="332"/>
      <c r="AV83" s="332"/>
      <c r="AW83" s="332"/>
      <c r="AX83" s="332"/>
      <c r="AY83" s="332"/>
      <c r="AZ83" s="332"/>
      <c r="BA83" s="332"/>
      <c r="BB83" s="332"/>
      <c r="BC83" s="332"/>
      <c r="BD83" s="332"/>
      <c r="BE83" s="333"/>
      <c r="BF83" s="334"/>
      <c r="BG83" s="337">
        <f t="shared" si="12"/>
        <v>0</v>
      </c>
      <c r="BH83" s="336">
        <f t="shared" si="13"/>
        <v>0</v>
      </c>
      <c r="BI83" s="181" t="e">
        <f>IF(#REF!&lt;&gt;0,BG83/#REF!,0)</f>
        <v>#REF!</v>
      </c>
      <c r="BK83" s="144"/>
      <c r="BL83" s="132"/>
      <c r="BM83" s="120">
        <f t="shared" si="14"/>
        <v>0</v>
      </c>
      <c r="BN83" s="106">
        <f t="shared" si="17"/>
        <v>0</v>
      </c>
      <c r="BO83" s="121">
        <f t="shared" si="15"/>
        <v>0</v>
      </c>
      <c r="BP83" s="122">
        <v>0</v>
      </c>
      <c r="BQ83" s="122">
        <v>0</v>
      </c>
      <c r="BR83" s="182">
        <f t="shared" si="16"/>
        <v>0</v>
      </c>
      <c r="BS83" s="107"/>
      <c r="BT83" s="131"/>
    </row>
    <row r="84" spans="1:72" ht="15" hidden="1" customHeight="1" x14ac:dyDescent="0.2">
      <c r="A84" s="129" t="s">
        <v>4</v>
      </c>
      <c r="B84" s="561"/>
      <c r="C84" s="562"/>
      <c r="D84" s="330">
        <v>0</v>
      </c>
      <c r="E84" s="331"/>
      <c r="F84" s="332"/>
      <c r="G84" s="332"/>
      <c r="H84" s="332"/>
      <c r="I84" s="332"/>
      <c r="J84" s="332"/>
      <c r="K84" s="332"/>
      <c r="L84" s="332"/>
      <c r="M84" s="332"/>
      <c r="N84" s="332"/>
      <c r="O84" s="332"/>
      <c r="P84" s="332"/>
      <c r="Q84" s="332"/>
      <c r="R84" s="332"/>
      <c r="S84" s="332"/>
      <c r="T84" s="332"/>
      <c r="U84" s="332"/>
      <c r="V84" s="332"/>
      <c r="W84" s="332"/>
      <c r="X84" s="332"/>
      <c r="Y84" s="332"/>
      <c r="Z84" s="332"/>
      <c r="AA84" s="332"/>
      <c r="AB84" s="332"/>
      <c r="AC84" s="332"/>
      <c r="AD84" s="332"/>
      <c r="AE84" s="332"/>
      <c r="AF84" s="332"/>
      <c r="AG84" s="332"/>
      <c r="AH84" s="332"/>
      <c r="AI84" s="332"/>
      <c r="AJ84" s="332"/>
      <c r="AK84" s="332"/>
      <c r="AL84" s="332"/>
      <c r="AM84" s="332"/>
      <c r="AN84" s="332"/>
      <c r="AO84" s="332"/>
      <c r="AP84" s="332"/>
      <c r="AQ84" s="332"/>
      <c r="AR84" s="332"/>
      <c r="AS84" s="332"/>
      <c r="AT84" s="332"/>
      <c r="AU84" s="332"/>
      <c r="AV84" s="332"/>
      <c r="AW84" s="332"/>
      <c r="AX84" s="332"/>
      <c r="AY84" s="332"/>
      <c r="AZ84" s="332"/>
      <c r="BA84" s="332"/>
      <c r="BB84" s="332"/>
      <c r="BC84" s="332"/>
      <c r="BD84" s="332"/>
      <c r="BE84" s="333"/>
      <c r="BF84" s="334"/>
      <c r="BG84" s="337">
        <f t="shared" si="12"/>
        <v>0</v>
      </c>
      <c r="BH84" s="336">
        <f t="shared" si="13"/>
        <v>0</v>
      </c>
      <c r="BI84" s="181" t="e">
        <f>IF(#REF!&lt;&gt;0,BG84/#REF!,0)</f>
        <v>#REF!</v>
      </c>
      <c r="BK84" s="144"/>
      <c r="BL84" s="132"/>
      <c r="BM84" s="120">
        <f t="shared" si="14"/>
        <v>0</v>
      </c>
      <c r="BN84" s="106">
        <f t="shared" si="17"/>
        <v>0</v>
      </c>
      <c r="BO84" s="121">
        <f t="shared" si="15"/>
        <v>0</v>
      </c>
      <c r="BP84" s="122">
        <v>0</v>
      </c>
      <c r="BQ84" s="122">
        <v>0</v>
      </c>
      <c r="BR84" s="182">
        <f t="shared" si="16"/>
        <v>0</v>
      </c>
      <c r="BS84" s="107"/>
      <c r="BT84" s="131"/>
    </row>
    <row r="85" spans="1:72" ht="15" hidden="1" customHeight="1" x14ac:dyDescent="0.2">
      <c r="A85" s="129" t="s">
        <v>4</v>
      </c>
      <c r="B85" s="561"/>
      <c r="C85" s="562"/>
      <c r="D85" s="330">
        <v>0</v>
      </c>
      <c r="E85" s="331"/>
      <c r="F85" s="332"/>
      <c r="G85" s="332"/>
      <c r="H85" s="332"/>
      <c r="I85" s="332"/>
      <c r="J85" s="332"/>
      <c r="K85" s="332"/>
      <c r="L85" s="332"/>
      <c r="M85" s="332"/>
      <c r="N85" s="332"/>
      <c r="O85" s="332"/>
      <c r="P85" s="332"/>
      <c r="Q85" s="332"/>
      <c r="R85" s="332"/>
      <c r="S85" s="332"/>
      <c r="T85" s="332"/>
      <c r="U85" s="332"/>
      <c r="V85" s="332"/>
      <c r="W85" s="332"/>
      <c r="X85" s="332"/>
      <c r="Y85" s="332"/>
      <c r="Z85" s="332"/>
      <c r="AA85" s="332"/>
      <c r="AB85" s="332"/>
      <c r="AC85" s="332"/>
      <c r="AD85" s="332"/>
      <c r="AE85" s="332"/>
      <c r="AF85" s="332"/>
      <c r="AG85" s="332"/>
      <c r="AH85" s="332"/>
      <c r="AI85" s="332"/>
      <c r="AJ85" s="332"/>
      <c r="AK85" s="332"/>
      <c r="AL85" s="332"/>
      <c r="AM85" s="332"/>
      <c r="AN85" s="332"/>
      <c r="AO85" s="332"/>
      <c r="AP85" s="332"/>
      <c r="AQ85" s="332"/>
      <c r="AR85" s="332"/>
      <c r="AS85" s="332"/>
      <c r="AT85" s="332"/>
      <c r="AU85" s="332"/>
      <c r="AV85" s="332"/>
      <c r="AW85" s="332"/>
      <c r="AX85" s="332"/>
      <c r="AY85" s="332"/>
      <c r="AZ85" s="332"/>
      <c r="BA85" s="332"/>
      <c r="BB85" s="332"/>
      <c r="BC85" s="332"/>
      <c r="BD85" s="332"/>
      <c r="BE85" s="333"/>
      <c r="BF85" s="334"/>
      <c r="BG85" s="337">
        <f t="shared" si="12"/>
        <v>0</v>
      </c>
      <c r="BH85" s="336">
        <f t="shared" si="13"/>
        <v>0</v>
      </c>
      <c r="BI85" s="181" t="e">
        <f>IF(#REF!&lt;&gt;0,BG85/#REF!,0)</f>
        <v>#REF!</v>
      </c>
      <c r="BK85" s="144"/>
      <c r="BL85" s="132"/>
      <c r="BM85" s="120">
        <f t="shared" si="14"/>
        <v>0</v>
      </c>
      <c r="BN85" s="106">
        <f t="shared" si="17"/>
        <v>0</v>
      </c>
      <c r="BO85" s="121">
        <f t="shared" si="15"/>
        <v>0</v>
      </c>
      <c r="BP85" s="122">
        <v>0</v>
      </c>
      <c r="BQ85" s="122">
        <v>0</v>
      </c>
      <c r="BR85" s="182">
        <f t="shared" si="16"/>
        <v>0</v>
      </c>
      <c r="BS85" s="107"/>
      <c r="BT85" s="131"/>
    </row>
    <row r="86" spans="1:72" ht="15" hidden="1" customHeight="1" x14ac:dyDescent="0.2">
      <c r="A86" s="129" t="s">
        <v>4</v>
      </c>
      <c r="B86" s="561"/>
      <c r="C86" s="562"/>
      <c r="D86" s="330">
        <v>0</v>
      </c>
      <c r="E86" s="331"/>
      <c r="F86" s="332"/>
      <c r="G86" s="332"/>
      <c r="H86" s="332"/>
      <c r="I86" s="332"/>
      <c r="J86" s="332"/>
      <c r="K86" s="332"/>
      <c r="L86" s="332"/>
      <c r="M86" s="332"/>
      <c r="N86" s="332"/>
      <c r="O86" s="332"/>
      <c r="P86" s="332"/>
      <c r="Q86" s="332"/>
      <c r="R86" s="332"/>
      <c r="S86" s="332"/>
      <c r="T86" s="332"/>
      <c r="U86" s="332"/>
      <c r="V86" s="332"/>
      <c r="W86" s="332"/>
      <c r="X86" s="332"/>
      <c r="Y86" s="332"/>
      <c r="Z86" s="332"/>
      <c r="AA86" s="332"/>
      <c r="AB86" s="332"/>
      <c r="AC86" s="332"/>
      <c r="AD86" s="332"/>
      <c r="AE86" s="332"/>
      <c r="AF86" s="332"/>
      <c r="AG86" s="332"/>
      <c r="AH86" s="332"/>
      <c r="AI86" s="332"/>
      <c r="AJ86" s="332"/>
      <c r="AK86" s="332"/>
      <c r="AL86" s="332"/>
      <c r="AM86" s="332"/>
      <c r="AN86" s="332"/>
      <c r="AO86" s="332"/>
      <c r="AP86" s="332"/>
      <c r="AQ86" s="332"/>
      <c r="AR86" s="332"/>
      <c r="AS86" s="332"/>
      <c r="AT86" s="332"/>
      <c r="AU86" s="332"/>
      <c r="AV86" s="332"/>
      <c r="AW86" s="332"/>
      <c r="AX86" s="332"/>
      <c r="AY86" s="332"/>
      <c r="AZ86" s="332"/>
      <c r="BA86" s="332"/>
      <c r="BB86" s="332"/>
      <c r="BC86" s="332"/>
      <c r="BD86" s="332"/>
      <c r="BE86" s="333"/>
      <c r="BF86" s="334"/>
      <c r="BG86" s="337">
        <f t="shared" si="12"/>
        <v>0</v>
      </c>
      <c r="BH86" s="336">
        <f t="shared" si="13"/>
        <v>0</v>
      </c>
      <c r="BI86" s="181" t="e">
        <f>IF(#REF!&lt;&gt;0,BG86/#REF!,0)</f>
        <v>#REF!</v>
      </c>
      <c r="BK86" s="144"/>
      <c r="BL86" s="132"/>
      <c r="BM86" s="120">
        <f t="shared" si="14"/>
        <v>0</v>
      </c>
      <c r="BN86" s="106">
        <f t="shared" si="17"/>
        <v>0</v>
      </c>
      <c r="BO86" s="121">
        <f t="shared" si="15"/>
        <v>0</v>
      </c>
      <c r="BP86" s="122">
        <v>0</v>
      </c>
      <c r="BQ86" s="122">
        <v>0</v>
      </c>
      <c r="BR86" s="182">
        <f t="shared" si="16"/>
        <v>0</v>
      </c>
      <c r="BS86" s="107"/>
      <c r="BT86" s="131"/>
    </row>
    <row r="87" spans="1:72" ht="15" hidden="1" customHeight="1" x14ac:dyDescent="0.2">
      <c r="A87" s="129" t="s">
        <v>4</v>
      </c>
      <c r="B87" s="561"/>
      <c r="C87" s="562"/>
      <c r="D87" s="330">
        <v>0</v>
      </c>
      <c r="E87" s="331"/>
      <c r="F87" s="332"/>
      <c r="G87" s="332"/>
      <c r="H87" s="332"/>
      <c r="I87" s="332"/>
      <c r="J87" s="332"/>
      <c r="K87" s="332"/>
      <c r="L87" s="332"/>
      <c r="M87" s="332"/>
      <c r="N87" s="332"/>
      <c r="O87" s="332"/>
      <c r="P87" s="332"/>
      <c r="Q87" s="332"/>
      <c r="R87" s="332"/>
      <c r="S87" s="332"/>
      <c r="T87" s="332"/>
      <c r="U87" s="332"/>
      <c r="V87" s="332"/>
      <c r="W87" s="332"/>
      <c r="X87" s="332"/>
      <c r="Y87" s="332"/>
      <c r="Z87" s="332"/>
      <c r="AA87" s="332"/>
      <c r="AB87" s="332"/>
      <c r="AC87" s="332"/>
      <c r="AD87" s="332"/>
      <c r="AE87" s="332"/>
      <c r="AF87" s="332"/>
      <c r="AG87" s="332"/>
      <c r="AH87" s="332"/>
      <c r="AI87" s="332"/>
      <c r="AJ87" s="332"/>
      <c r="AK87" s="332"/>
      <c r="AL87" s="332"/>
      <c r="AM87" s="332"/>
      <c r="AN87" s="332"/>
      <c r="AO87" s="332"/>
      <c r="AP87" s="332"/>
      <c r="AQ87" s="332"/>
      <c r="AR87" s="332"/>
      <c r="AS87" s="332"/>
      <c r="AT87" s="332"/>
      <c r="AU87" s="332"/>
      <c r="AV87" s="332"/>
      <c r="AW87" s="332"/>
      <c r="AX87" s="332"/>
      <c r="AY87" s="332"/>
      <c r="AZ87" s="332"/>
      <c r="BA87" s="332"/>
      <c r="BB87" s="332"/>
      <c r="BC87" s="332"/>
      <c r="BD87" s="332"/>
      <c r="BE87" s="333"/>
      <c r="BF87" s="334"/>
      <c r="BG87" s="337">
        <f t="shared" si="12"/>
        <v>0</v>
      </c>
      <c r="BH87" s="336">
        <f t="shared" si="13"/>
        <v>0</v>
      </c>
      <c r="BI87" s="181" t="e">
        <f>IF(#REF!&lt;&gt;0,BG87/#REF!,0)</f>
        <v>#REF!</v>
      </c>
      <c r="BK87" s="144"/>
      <c r="BL87" s="132"/>
      <c r="BM87" s="120">
        <f t="shared" si="14"/>
        <v>0</v>
      </c>
      <c r="BN87" s="106">
        <f t="shared" si="17"/>
        <v>0</v>
      </c>
      <c r="BO87" s="121">
        <f t="shared" si="15"/>
        <v>0</v>
      </c>
      <c r="BP87" s="122">
        <v>0</v>
      </c>
      <c r="BQ87" s="122">
        <v>0</v>
      </c>
      <c r="BR87" s="182">
        <f t="shared" si="16"/>
        <v>0</v>
      </c>
      <c r="BS87" s="107"/>
      <c r="BT87" s="131"/>
    </row>
    <row r="88" spans="1:72" ht="15" hidden="1" customHeight="1" x14ac:dyDescent="0.2">
      <c r="A88" s="129" t="s">
        <v>4</v>
      </c>
      <c r="B88" s="561"/>
      <c r="C88" s="562"/>
      <c r="D88" s="330">
        <v>0</v>
      </c>
      <c r="E88" s="331"/>
      <c r="F88" s="332"/>
      <c r="G88" s="332"/>
      <c r="H88" s="332"/>
      <c r="I88" s="332"/>
      <c r="J88" s="332"/>
      <c r="K88" s="332"/>
      <c r="L88" s="332"/>
      <c r="M88" s="332"/>
      <c r="N88" s="332"/>
      <c r="O88" s="332"/>
      <c r="P88" s="332"/>
      <c r="Q88" s="332"/>
      <c r="R88" s="332"/>
      <c r="S88" s="332"/>
      <c r="T88" s="332"/>
      <c r="U88" s="332"/>
      <c r="V88" s="332"/>
      <c r="W88" s="332"/>
      <c r="X88" s="332"/>
      <c r="Y88" s="332"/>
      <c r="Z88" s="332"/>
      <c r="AA88" s="332"/>
      <c r="AB88" s="332"/>
      <c r="AC88" s="332"/>
      <c r="AD88" s="332"/>
      <c r="AE88" s="332"/>
      <c r="AF88" s="332"/>
      <c r="AG88" s="332"/>
      <c r="AH88" s="332"/>
      <c r="AI88" s="332"/>
      <c r="AJ88" s="332"/>
      <c r="AK88" s="332"/>
      <c r="AL88" s="332"/>
      <c r="AM88" s="332"/>
      <c r="AN88" s="332"/>
      <c r="AO88" s="332"/>
      <c r="AP88" s="332"/>
      <c r="AQ88" s="332"/>
      <c r="AR88" s="332"/>
      <c r="AS88" s="332"/>
      <c r="AT88" s="332"/>
      <c r="AU88" s="332"/>
      <c r="AV88" s="332"/>
      <c r="AW88" s="332"/>
      <c r="AX88" s="332"/>
      <c r="AY88" s="332"/>
      <c r="AZ88" s="332"/>
      <c r="BA88" s="332"/>
      <c r="BB88" s="332"/>
      <c r="BC88" s="332"/>
      <c r="BD88" s="332"/>
      <c r="BE88" s="333"/>
      <c r="BF88" s="334"/>
      <c r="BG88" s="337">
        <f t="shared" si="12"/>
        <v>0</v>
      </c>
      <c r="BH88" s="336">
        <f t="shared" si="13"/>
        <v>0</v>
      </c>
      <c r="BI88" s="181" t="e">
        <f>IF(#REF!&lt;&gt;0,BG88/#REF!,0)</f>
        <v>#REF!</v>
      </c>
      <c r="BK88" s="144"/>
      <c r="BL88" s="132"/>
      <c r="BM88" s="120">
        <f t="shared" si="14"/>
        <v>0</v>
      </c>
      <c r="BN88" s="106">
        <f t="shared" si="17"/>
        <v>0</v>
      </c>
      <c r="BO88" s="121">
        <f t="shared" si="15"/>
        <v>0</v>
      </c>
      <c r="BP88" s="122">
        <v>0</v>
      </c>
      <c r="BQ88" s="122">
        <v>0</v>
      </c>
      <c r="BR88" s="182">
        <f t="shared" si="16"/>
        <v>0</v>
      </c>
      <c r="BS88" s="107"/>
      <c r="BT88" s="131"/>
    </row>
    <row r="89" spans="1:72" ht="15" hidden="1" customHeight="1" x14ac:dyDescent="0.2">
      <c r="A89" s="129" t="s">
        <v>4</v>
      </c>
      <c r="B89" s="561"/>
      <c r="C89" s="562"/>
      <c r="D89" s="330">
        <v>0</v>
      </c>
      <c r="E89" s="331"/>
      <c r="F89" s="332"/>
      <c r="G89" s="332"/>
      <c r="H89" s="332"/>
      <c r="I89" s="332"/>
      <c r="J89" s="332"/>
      <c r="K89" s="332"/>
      <c r="L89" s="332"/>
      <c r="M89" s="332"/>
      <c r="N89" s="332"/>
      <c r="O89" s="332"/>
      <c r="P89" s="332"/>
      <c r="Q89" s="332"/>
      <c r="R89" s="332"/>
      <c r="S89" s="332"/>
      <c r="T89" s="332"/>
      <c r="U89" s="332"/>
      <c r="V89" s="332"/>
      <c r="W89" s="332"/>
      <c r="X89" s="332"/>
      <c r="Y89" s="332"/>
      <c r="Z89" s="332"/>
      <c r="AA89" s="332"/>
      <c r="AB89" s="332"/>
      <c r="AC89" s="332"/>
      <c r="AD89" s="332"/>
      <c r="AE89" s="332"/>
      <c r="AF89" s="332"/>
      <c r="AG89" s="332"/>
      <c r="AH89" s="332"/>
      <c r="AI89" s="332"/>
      <c r="AJ89" s="332"/>
      <c r="AK89" s="332"/>
      <c r="AL89" s="332"/>
      <c r="AM89" s="332"/>
      <c r="AN89" s="332"/>
      <c r="AO89" s="332"/>
      <c r="AP89" s="332"/>
      <c r="AQ89" s="332"/>
      <c r="AR89" s="332"/>
      <c r="AS89" s="332"/>
      <c r="AT89" s="332"/>
      <c r="AU89" s="332"/>
      <c r="AV89" s="332"/>
      <c r="AW89" s="332"/>
      <c r="AX89" s="332"/>
      <c r="AY89" s="332"/>
      <c r="AZ89" s="332"/>
      <c r="BA89" s="332"/>
      <c r="BB89" s="332"/>
      <c r="BC89" s="332"/>
      <c r="BD89" s="332"/>
      <c r="BE89" s="333"/>
      <c r="BF89" s="334"/>
      <c r="BG89" s="337">
        <f t="shared" si="12"/>
        <v>0</v>
      </c>
      <c r="BH89" s="336">
        <f t="shared" si="13"/>
        <v>0</v>
      </c>
      <c r="BI89" s="181" t="e">
        <f>IF(#REF!&lt;&gt;0,BG89/#REF!,0)</f>
        <v>#REF!</v>
      </c>
      <c r="BK89" s="144"/>
      <c r="BL89" s="132"/>
      <c r="BM89" s="120">
        <f t="shared" si="14"/>
        <v>0</v>
      </c>
      <c r="BN89" s="106">
        <f t="shared" si="17"/>
        <v>0</v>
      </c>
      <c r="BO89" s="121">
        <f t="shared" si="15"/>
        <v>0</v>
      </c>
      <c r="BP89" s="122">
        <v>0</v>
      </c>
      <c r="BQ89" s="122">
        <v>0</v>
      </c>
      <c r="BR89" s="182">
        <f t="shared" si="16"/>
        <v>0</v>
      </c>
      <c r="BS89" s="107"/>
      <c r="BT89" s="131"/>
    </row>
    <row r="90" spans="1:72" ht="15" hidden="1" customHeight="1" x14ac:dyDescent="0.2">
      <c r="A90" s="129" t="s">
        <v>4</v>
      </c>
      <c r="B90" s="561"/>
      <c r="C90" s="562"/>
      <c r="D90" s="330">
        <v>0</v>
      </c>
      <c r="E90" s="331"/>
      <c r="F90" s="332"/>
      <c r="G90" s="332"/>
      <c r="H90" s="332"/>
      <c r="I90" s="332"/>
      <c r="J90" s="332"/>
      <c r="K90" s="332"/>
      <c r="L90" s="332"/>
      <c r="M90" s="332"/>
      <c r="N90" s="332"/>
      <c r="O90" s="332"/>
      <c r="P90" s="332"/>
      <c r="Q90" s="332"/>
      <c r="R90" s="332"/>
      <c r="S90" s="332"/>
      <c r="T90" s="332"/>
      <c r="U90" s="332"/>
      <c r="V90" s="332"/>
      <c r="W90" s="332"/>
      <c r="X90" s="332"/>
      <c r="Y90" s="332"/>
      <c r="Z90" s="332"/>
      <c r="AA90" s="332"/>
      <c r="AB90" s="332"/>
      <c r="AC90" s="332"/>
      <c r="AD90" s="332"/>
      <c r="AE90" s="332"/>
      <c r="AF90" s="332"/>
      <c r="AG90" s="332"/>
      <c r="AH90" s="332"/>
      <c r="AI90" s="332"/>
      <c r="AJ90" s="332"/>
      <c r="AK90" s="332"/>
      <c r="AL90" s="332"/>
      <c r="AM90" s="332"/>
      <c r="AN90" s="332"/>
      <c r="AO90" s="332"/>
      <c r="AP90" s="332"/>
      <c r="AQ90" s="332"/>
      <c r="AR90" s="332"/>
      <c r="AS90" s="332"/>
      <c r="AT90" s="332"/>
      <c r="AU90" s="332"/>
      <c r="AV90" s="332"/>
      <c r="AW90" s="332"/>
      <c r="AX90" s="332"/>
      <c r="AY90" s="332"/>
      <c r="AZ90" s="332"/>
      <c r="BA90" s="332"/>
      <c r="BB90" s="332"/>
      <c r="BC90" s="332"/>
      <c r="BD90" s="332"/>
      <c r="BE90" s="333"/>
      <c r="BF90" s="334"/>
      <c r="BG90" s="337">
        <f t="shared" si="12"/>
        <v>0</v>
      </c>
      <c r="BH90" s="336">
        <f t="shared" si="13"/>
        <v>0</v>
      </c>
      <c r="BI90" s="181" t="e">
        <f>IF(#REF!&lt;&gt;0,BG90/#REF!,0)</f>
        <v>#REF!</v>
      </c>
      <c r="BK90" s="144"/>
      <c r="BL90" s="132"/>
      <c r="BM90" s="120">
        <f t="shared" si="14"/>
        <v>0</v>
      </c>
      <c r="BN90" s="106">
        <f t="shared" si="17"/>
        <v>0</v>
      </c>
      <c r="BO90" s="121">
        <f t="shared" si="15"/>
        <v>0</v>
      </c>
      <c r="BP90" s="122">
        <v>0</v>
      </c>
      <c r="BQ90" s="122">
        <v>0</v>
      </c>
      <c r="BR90" s="182">
        <f t="shared" si="16"/>
        <v>0</v>
      </c>
      <c r="BS90" s="107"/>
      <c r="BT90" s="131"/>
    </row>
    <row r="91" spans="1:72" ht="15" hidden="1" customHeight="1" x14ac:dyDescent="0.2">
      <c r="A91" s="129" t="s">
        <v>4</v>
      </c>
      <c r="B91" s="561"/>
      <c r="C91" s="562"/>
      <c r="D91" s="330">
        <v>0</v>
      </c>
      <c r="E91" s="331"/>
      <c r="F91" s="332"/>
      <c r="G91" s="332"/>
      <c r="H91" s="332"/>
      <c r="I91" s="332"/>
      <c r="J91" s="332"/>
      <c r="K91" s="332"/>
      <c r="L91" s="332"/>
      <c r="M91" s="332"/>
      <c r="N91" s="332"/>
      <c r="O91" s="332"/>
      <c r="P91" s="332"/>
      <c r="Q91" s="332"/>
      <c r="R91" s="332"/>
      <c r="S91" s="332"/>
      <c r="T91" s="332"/>
      <c r="U91" s="332"/>
      <c r="V91" s="332"/>
      <c r="W91" s="332"/>
      <c r="X91" s="332"/>
      <c r="Y91" s="332"/>
      <c r="Z91" s="332"/>
      <c r="AA91" s="332"/>
      <c r="AB91" s="332"/>
      <c r="AC91" s="332"/>
      <c r="AD91" s="332"/>
      <c r="AE91" s="332"/>
      <c r="AF91" s="332"/>
      <c r="AG91" s="332"/>
      <c r="AH91" s="332"/>
      <c r="AI91" s="332"/>
      <c r="AJ91" s="332"/>
      <c r="AK91" s="332"/>
      <c r="AL91" s="332"/>
      <c r="AM91" s="332"/>
      <c r="AN91" s="332"/>
      <c r="AO91" s="332"/>
      <c r="AP91" s="332"/>
      <c r="AQ91" s="332"/>
      <c r="AR91" s="332"/>
      <c r="AS91" s="332"/>
      <c r="AT91" s="332"/>
      <c r="AU91" s="332"/>
      <c r="AV91" s="332"/>
      <c r="AW91" s="332"/>
      <c r="AX91" s="332"/>
      <c r="AY91" s="332"/>
      <c r="AZ91" s="332"/>
      <c r="BA91" s="332"/>
      <c r="BB91" s="332"/>
      <c r="BC91" s="332"/>
      <c r="BD91" s="332"/>
      <c r="BE91" s="333"/>
      <c r="BF91" s="334"/>
      <c r="BG91" s="337">
        <f t="shared" si="12"/>
        <v>0</v>
      </c>
      <c r="BH91" s="336">
        <f t="shared" si="13"/>
        <v>0</v>
      </c>
      <c r="BI91" s="181" t="e">
        <f>IF(#REF!&lt;&gt;0,BG91/#REF!,0)</f>
        <v>#REF!</v>
      </c>
      <c r="BK91" s="144"/>
      <c r="BL91" s="132"/>
      <c r="BM91" s="120">
        <f t="shared" si="14"/>
        <v>0</v>
      </c>
      <c r="BN91" s="106">
        <f t="shared" si="17"/>
        <v>0</v>
      </c>
      <c r="BO91" s="121">
        <f t="shared" si="15"/>
        <v>0</v>
      </c>
      <c r="BP91" s="122">
        <v>0</v>
      </c>
      <c r="BQ91" s="122">
        <v>0</v>
      </c>
      <c r="BR91" s="182">
        <f t="shared" si="16"/>
        <v>0</v>
      </c>
      <c r="BS91" s="107"/>
      <c r="BT91" s="131"/>
    </row>
    <row r="92" spans="1:72" ht="15" hidden="1" customHeight="1" x14ac:dyDescent="0.2">
      <c r="A92" s="129" t="s">
        <v>4</v>
      </c>
      <c r="B92" s="561"/>
      <c r="C92" s="562"/>
      <c r="D92" s="330">
        <v>0</v>
      </c>
      <c r="E92" s="331"/>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c r="AH92" s="332"/>
      <c r="AI92" s="332"/>
      <c r="AJ92" s="332"/>
      <c r="AK92" s="332"/>
      <c r="AL92" s="332"/>
      <c r="AM92" s="332"/>
      <c r="AN92" s="332"/>
      <c r="AO92" s="332"/>
      <c r="AP92" s="332"/>
      <c r="AQ92" s="332"/>
      <c r="AR92" s="332"/>
      <c r="AS92" s="332"/>
      <c r="AT92" s="332"/>
      <c r="AU92" s="332"/>
      <c r="AV92" s="332"/>
      <c r="AW92" s="332"/>
      <c r="AX92" s="332"/>
      <c r="AY92" s="332"/>
      <c r="AZ92" s="332"/>
      <c r="BA92" s="332"/>
      <c r="BB92" s="332"/>
      <c r="BC92" s="332"/>
      <c r="BD92" s="332"/>
      <c r="BE92" s="333"/>
      <c r="BF92" s="334"/>
      <c r="BG92" s="337">
        <f t="shared" si="12"/>
        <v>0</v>
      </c>
      <c r="BH92" s="336">
        <f t="shared" si="13"/>
        <v>0</v>
      </c>
      <c r="BI92" s="181" t="e">
        <f>IF(#REF!&lt;&gt;0,BG92/#REF!,0)</f>
        <v>#REF!</v>
      </c>
      <c r="BK92" s="144"/>
      <c r="BL92" s="132"/>
      <c r="BM92" s="120">
        <f t="shared" si="14"/>
        <v>0</v>
      </c>
      <c r="BN92" s="106">
        <f t="shared" si="17"/>
        <v>0</v>
      </c>
      <c r="BO92" s="121">
        <f t="shared" si="15"/>
        <v>0</v>
      </c>
      <c r="BP92" s="122">
        <v>0</v>
      </c>
      <c r="BQ92" s="122">
        <v>0</v>
      </c>
      <c r="BR92" s="182">
        <f t="shared" si="16"/>
        <v>0</v>
      </c>
      <c r="BS92" s="107"/>
      <c r="BT92" s="131"/>
    </row>
    <row r="93" spans="1:72" ht="15" hidden="1" customHeight="1" x14ac:dyDescent="0.2">
      <c r="A93" s="129" t="s">
        <v>4</v>
      </c>
      <c r="B93" s="561"/>
      <c r="C93" s="562"/>
      <c r="D93" s="330">
        <v>0</v>
      </c>
      <c r="E93" s="331"/>
      <c r="F93" s="332"/>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32"/>
      <c r="AI93" s="332"/>
      <c r="AJ93" s="332"/>
      <c r="AK93" s="332"/>
      <c r="AL93" s="332"/>
      <c r="AM93" s="332"/>
      <c r="AN93" s="332"/>
      <c r="AO93" s="332"/>
      <c r="AP93" s="332"/>
      <c r="AQ93" s="332"/>
      <c r="AR93" s="332"/>
      <c r="AS93" s="332"/>
      <c r="AT93" s="332"/>
      <c r="AU93" s="332"/>
      <c r="AV93" s="332"/>
      <c r="AW93" s="332"/>
      <c r="AX93" s="332"/>
      <c r="AY93" s="332"/>
      <c r="AZ93" s="332"/>
      <c r="BA93" s="332"/>
      <c r="BB93" s="332"/>
      <c r="BC93" s="332"/>
      <c r="BD93" s="332"/>
      <c r="BE93" s="333"/>
      <c r="BF93" s="334"/>
      <c r="BG93" s="337">
        <f t="shared" si="12"/>
        <v>0</v>
      </c>
      <c r="BH93" s="336">
        <f t="shared" si="13"/>
        <v>0</v>
      </c>
      <c r="BI93" s="181" t="e">
        <f>IF(#REF!&lt;&gt;0,BG93/#REF!,0)</f>
        <v>#REF!</v>
      </c>
      <c r="BK93" s="144"/>
      <c r="BL93" s="132"/>
      <c r="BM93" s="120">
        <f t="shared" si="14"/>
        <v>0</v>
      </c>
      <c r="BN93" s="106">
        <f t="shared" si="17"/>
        <v>0</v>
      </c>
      <c r="BO93" s="121">
        <f t="shared" si="15"/>
        <v>0</v>
      </c>
      <c r="BP93" s="122">
        <v>0</v>
      </c>
      <c r="BQ93" s="122">
        <v>0</v>
      </c>
      <c r="BR93" s="182">
        <f t="shared" si="16"/>
        <v>0</v>
      </c>
      <c r="BS93" s="107"/>
      <c r="BT93" s="131"/>
    </row>
    <row r="94" spans="1:72" ht="15" hidden="1" customHeight="1" x14ac:dyDescent="0.2">
      <c r="A94" s="129" t="s">
        <v>4</v>
      </c>
      <c r="B94" s="561"/>
      <c r="C94" s="562"/>
      <c r="D94" s="330">
        <v>0</v>
      </c>
      <c r="E94" s="331"/>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2"/>
      <c r="AH94" s="332"/>
      <c r="AI94" s="332"/>
      <c r="AJ94" s="332"/>
      <c r="AK94" s="332"/>
      <c r="AL94" s="332"/>
      <c r="AM94" s="332"/>
      <c r="AN94" s="332"/>
      <c r="AO94" s="332"/>
      <c r="AP94" s="332"/>
      <c r="AQ94" s="332"/>
      <c r="AR94" s="332"/>
      <c r="AS94" s="332"/>
      <c r="AT94" s="332"/>
      <c r="AU94" s="332"/>
      <c r="AV94" s="332"/>
      <c r="AW94" s="332"/>
      <c r="AX94" s="332"/>
      <c r="AY94" s="332"/>
      <c r="AZ94" s="332"/>
      <c r="BA94" s="332"/>
      <c r="BB94" s="332"/>
      <c r="BC94" s="332"/>
      <c r="BD94" s="332"/>
      <c r="BE94" s="333"/>
      <c r="BF94" s="334"/>
      <c r="BG94" s="337">
        <f t="shared" si="12"/>
        <v>0</v>
      </c>
      <c r="BH94" s="336">
        <f t="shared" si="13"/>
        <v>0</v>
      </c>
      <c r="BI94" s="181" t="e">
        <f>IF(#REF!&lt;&gt;0,BG94/#REF!,0)</f>
        <v>#REF!</v>
      </c>
      <c r="BK94" s="144"/>
      <c r="BL94" s="132"/>
      <c r="BM94" s="120">
        <f t="shared" si="14"/>
        <v>0</v>
      </c>
      <c r="BN94" s="106">
        <f t="shared" si="17"/>
        <v>0</v>
      </c>
      <c r="BO94" s="121">
        <f t="shared" si="15"/>
        <v>0</v>
      </c>
      <c r="BP94" s="122">
        <v>0</v>
      </c>
      <c r="BQ94" s="122">
        <v>0</v>
      </c>
      <c r="BR94" s="182">
        <f t="shared" si="16"/>
        <v>0</v>
      </c>
      <c r="BS94" s="107"/>
      <c r="BT94" s="131"/>
    </row>
    <row r="95" spans="1:72" ht="15" hidden="1" customHeight="1" x14ac:dyDescent="0.2">
      <c r="A95" s="129" t="s">
        <v>4</v>
      </c>
      <c r="B95" s="561"/>
      <c r="C95" s="562"/>
      <c r="D95" s="330">
        <v>0</v>
      </c>
      <c r="E95" s="331"/>
      <c r="F95" s="332"/>
      <c r="G95" s="332"/>
      <c r="H95" s="332"/>
      <c r="I95" s="332"/>
      <c r="J95" s="332"/>
      <c r="K95" s="332"/>
      <c r="L95" s="332"/>
      <c r="M95" s="332"/>
      <c r="N95" s="332"/>
      <c r="O95" s="332"/>
      <c r="P95" s="332"/>
      <c r="Q95" s="332"/>
      <c r="R95" s="332"/>
      <c r="S95" s="332"/>
      <c r="T95" s="332"/>
      <c r="U95" s="332"/>
      <c r="V95" s="332"/>
      <c r="W95" s="332"/>
      <c r="X95" s="332"/>
      <c r="Y95" s="332"/>
      <c r="Z95" s="332"/>
      <c r="AA95" s="332"/>
      <c r="AB95" s="332"/>
      <c r="AC95" s="332"/>
      <c r="AD95" s="332"/>
      <c r="AE95" s="332"/>
      <c r="AF95" s="332"/>
      <c r="AG95" s="332"/>
      <c r="AH95" s="332"/>
      <c r="AI95" s="332"/>
      <c r="AJ95" s="332"/>
      <c r="AK95" s="332"/>
      <c r="AL95" s="332"/>
      <c r="AM95" s="332"/>
      <c r="AN95" s="332"/>
      <c r="AO95" s="332"/>
      <c r="AP95" s="332"/>
      <c r="AQ95" s="332"/>
      <c r="AR95" s="332"/>
      <c r="AS95" s="332"/>
      <c r="AT95" s="332"/>
      <c r="AU95" s="332"/>
      <c r="AV95" s="332"/>
      <c r="AW95" s="332"/>
      <c r="AX95" s="332"/>
      <c r="AY95" s="332"/>
      <c r="AZ95" s="332"/>
      <c r="BA95" s="332"/>
      <c r="BB95" s="332"/>
      <c r="BC95" s="332"/>
      <c r="BD95" s="332"/>
      <c r="BE95" s="333"/>
      <c r="BF95" s="334"/>
      <c r="BG95" s="337">
        <f t="shared" si="12"/>
        <v>0</v>
      </c>
      <c r="BH95" s="336">
        <f t="shared" si="13"/>
        <v>0</v>
      </c>
      <c r="BI95" s="181" t="e">
        <f>IF(#REF!&lt;&gt;0,BG95/#REF!,0)</f>
        <v>#REF!</v>
      </c>
      <c r="BK95" s="144"/>
      <c r="BL95" s="132"/>
      <c r="BM95" s="120">
        <f t="shared" si="14"/>
        <v>0</v>
      </c>
      <c r="BN95" s="106">
        <f t="shared" si="17"/>
        <v>0</v>
      </c>
      <c r="BO95" s="121">
        <f t="shared" si="15"/>
        <v>0</v>
      </c>
      <c r="BP95" s="122">
        <v>0</v>
      </c>
      <c r="BQ95" s="122">
        <v>0</v>
      </c>
      <c r="BR95" s="182">
        <f t="shared" si="16"/>
        <v>0</v>
      </c>
      <c r="BS95" s="107"/>
      <c r="BT95" s="131"/>
    </row>
    <row r="96" spans="1:72" ht="15" hidden="1" customHeight="1" x14ac:dyDescent="0.2">
      <c r="A96" s="129" t="s">
        <v>4</v>
      </c>
      <c r="B96" s="561"/>
      <c r="C96" s="562"/>
      <c r="D96" s="330">
        <v>0</v>
      </c>
      <c r="E96" s="331"/>
      <c r="F96" s="332"/>
      <c r="G96" s="332"/>
      <c r="H96" s="332"/>
      <c r="I96" s="332"/>
      <c r="J96" s="332"/>
      <c r="K96" s="332"/>
      <c r="L96" s="332"/>
      <c r="M96" s="332"/>
      <c r="N96" s="332"/>
      <c r="O96" s="332"/>
      <c r="P96" s="332"/>
      <c r="Q96" s="332"/>
      <c r="R96" s="332"/>
      <c r="S96" s="332"/>
      <c r="T96" s="332"/>
      <c r="U96" s="332"/>
      <c r="V96" s="332"/>
      <c r="W96" s="332"/>
      <c r="X96" s="332"/>
      <c r="Y96" s="332"/>
      <c r="Z96" s="332"/>
      <c r="AA96" s="332"/>
      <c r="AB96" s="332"/>
      <c r="AC96" s="332"/>
      <c r="AD96" s="332"/>
      <c r="AE96" s="332"/>
      <c r="AF96" s="332"/>
      <c r="AG96" s="332"/>
      <c r="AH96" s="332"/>
      <c r="AI96" s="332"/>
      <c r="AJ96" s="332"/>
      <c r="AK96" s="332"/>
      <c r="AL96" s="332"/>
      <c r="AM96" s="332"/>
      <c r="AN96" s="332"/>
      <c r="AO96" s="332"/>
      <c r="AP96" s="332"/>
      <c r="AQ96" s="332"/>
      <c r="AR96" s="332"/>
      <c r="AS96" s="332"/>
      <c r="AT96" s="332"/>
      <c r="AU96" s="332"/>
      <c r="AV96" s="332"/>
      <c r="AW96" s="332"/>
      <c r="AX96" s="332"/>
      <c r="AY96" s="332"/>
      <c r="AZ96" s="332"/>
      <c r="BA96" s="332"/>
      <c r="BB96" s="332"/>
      <c r="BC96" s="332"/>
      <c r="BD96" s="332"/>
      <c r="BE96" s="333"/>
      <c r="BF96" s="334"/>
      <c r="BG96" s="337">
        <f t="shared" si="12"/>
        <v>0</v>
      </c>
      <c r="BH96" s="336">
        <f t="shared" si="13"/>
        <v>0</v>
      </c>
      <c r="BI96" s="181" t="e">
        <f>IF(#REF!&lt;&gt;0,BG96/#REF!,0)</f>
        <v>#REF!</v>
      </c>
      <c r="BK96" s="144"/>
      <c r="BL96" s="132"/>
      <c r="BM96" s="120">
        <f t="shared" si="14"/>
        <v>0</v>
      </c>
      <c r="BN96" s="106">
        <f t="shared" si="17"/>
        <v>0</v>
      </c>
      <c r="BO96" s="121">
        <f t="shared" si="15"/>
        <v>0</v>
      </c>
      <c r="BP96" s="122">
        <v>0</v>
      </c>
      <c r="BQ96" s="122">
        <v>0</v>
      </c>
      <c r="BR96" s="182">
        <f t="shared" si="16"/>
        <v>0</v>
      </c>
      <c r="BS96" s="107"/>
      <c r="BT96" s="131"/>
    </row>
    <row r="97" spans="1:78" ht="15" hidden="1" customHeight="1" x14ac:dyDescent="0.2">
      <c r="A97" s="129" t="s">
        <v>4</v>
      </c>
      <c r="B97" s="561"/>
      <c r="C97" s="562"/>
      <c r="D97" s="330">
        <v>0</v>
      </c>
      <c r="E97" s="331"/>
      <c r="F97" s="332"/>
      <c r="G97" s="332"/>
      <c r="H97" s="332"/>
      <c r="I97" s="332"/>
      <c r="J97" s="332"/>
      <c r="K97" s="332"/>
      <c r="L97" s="332"/>
      <c r="M97" s="332"/>
      <c r="N97" s="332"/>
      <c r="O97" s="332"/>
      <c r="P97" s="332"/>
      <c r="Q97" s="332"/>
      <c r="R97" s="332"/>
      <c r="S97" s="332"/>
      <c r="T97" s="332"/>
      <c r="U97" s="332"/>
      <c r="V97" s="332"/>
      <c r="W97" s="332"/>
      <c r="X97" s="332"/>
      <c r="Y97" s="332"/>
      <c r="Z97" s="332"/>
      <c r="AA97" s="332"/>
      <c r="AB97" s="332"/>
      <c r="AC97" s="332"/>
      <c r="AD97" s="332"/>
      <c r="AE97" s="332"/>
      <c r="AF97" s="332"/>
      <c r="AG97" s="332"/>
      <c r="AH97" s="332"/>
      <c r="AI97" s="332"/>
      <c r="AJ97" s="332"/>
      <c r="AK97" s="332"/>
      <c r="AL97" s="332"/>
      <c r="AM97" s="332"/>
      <c r="AN97" s="332"/>
      <c r="AO97" s="332"/>
      <c r="AP97" s="332"/>
      <c r="AQ97" s="332"/>
      <c r="AR97" s="332"/>
      <c r="AS97" s="332"/>
      <c r="AT97" s="332"/>
      <c r="AU97" s="332"/>
      <c r="AV97" s="332"/>
      <c r="AW97" s="332"/>
      <c r="AX97" s="332"/>
      <c r="AY97" s="332"/>
      <c r="AZ97" s="332"/>
      <c r="BA97" s="332"/>
      <c r="BB97" s="332"/>
      <c r="BC97" s="332"/>
      <c r="BD97" s="332"/>
      <c r="BE97" s="333"/>
      <c r="BF97" s="334"/>
      <c r="BG97" s="337">
        <f t="shared" si="12"/>
        <v>0</v>
      </c>
      <c r="BH97" s="336">
        <f t="shared" si="13"/>
        <v>0</v>
      </c>
      <c r="BI97" s="181" t="e">
        <f>IF(#REF!&lt;&gt;0,BG97/#REF!,0)</f>
        <v>#REF!</v>
      </c>
      <c r="BK97" s="144"/>
      <c r="BL97" s="132"/>
      <c r="BM97" s="120">
        <f t="shared" si="14"/>
        <v>0</v>
      </c>
      <c r="BN97" s="106">
        <f t="shared" si="17"/>
        <v>0</v>
      </c>
      <c r="BO97" s="121">
        <f t="shared" si="15"/>
        <v>0</v>
      </c>
      <c r="BP97" s="122">
        <v>0</v>
      </c>
      <c r="BQ97" s="122">
        <v>0</v>
      </c>
      <c r="BR97" s="182">
        <f t="shared" si="16"/>
        <v>0</v>
      </c>
      <c r="BS97" s="107"/>
      <c r="BT97" s="131"/>
    </row>
    <row r="98" spans="1:78" ht="15" hidden="1" customHeight="1" x14ac:dyDescent="0.2">
      <c r="A98" s="129" t="s">
        <v>4</v>
      </c>
      <c r="B98" s="561"/>
      <c r="C98" s="562"/>
      <c r="D98" s="330">
        <v>0</v>
      </c>
      <c r="E98" s="331"/>
      <c r="F98" s="332"/>
      <c r="G98" s="332"/>
      <c r="H98" s="332"/>
      <c r="I98" s="332"/>
      <c r="J98" s="332"/>
      <c r="K98" s="332"/>
      <c r="L98" s="332"/>
      <c r="M98" s="332"/>
      <c r="N98" s="332"/>
      <c r="O98" s="332"/>
      <c r="P98" s="332"/>
      <c r="Q98" s="332"/>
      <c r="R98" s="332"/>
      <c r="S98" s="332"/>
      <c r="T98" s="332"/>
      <c r="U98" s="332"/>
      <c r="V98" s="332"/>
      <c r="W98" s="332"/>
      <c r="X98" s="332"/>
      <c r="Y98" s="332"/>
      <c r="Z98" s="332"/>
      <c r="AA98" s="332"/>
      <c r="AB98" s="332"/>
      <c r="AC98" s="332"/>
      <c r="AD98" s="332"/>
      <c r="AE98" s="332"/>
      <c r="AF98" s="332"/>
      <c r="AG98" s="332"/>
      <c r="AH98" s="332"/>
      <c r="AI98" s="332"/>
      <c r="AJ98" s="332"/>
      <c r="AK98" s="332"/>
      <c r="AL98" s="332"/>
      <c r="AM98" s="332"/>
      <c r="AN98" s="332"/>
      <c r="AO98" s="332"/>
      <c r="AP98" s="332"/>
      <c r="AQ98" s="332"/>
      <c r="AR98" s="332"/>
      <c r="AS98" s="332"/>
      <c r="AT98" s="332"/>
      <c r="AU98" s="332"/>
      <c r="AV98" s="332"/>
      <c r="AW98" s="332"/>
      <c r="AX98" s="332"/>
      <c r="AY98" s="332"/>
      <c r="AZ98" s="332"/>
      <c r="BA98" s="332"/>
      <c r="BB98" s="332"/>
      <c r="BC98" s="332"/>
      <c r="BD98" s="332"/>
      <c r="BE98" s="333"/>
      <c r="BF98" s="334"/>
      <c r="BG98" s="337">
        <f t="shared" si="12"/>
        <v>0</v>
      </c>
      <c r="BH98" s="336">
        <f t="shared" si="13"/>
        <v>0</v>
      </c>
      <c r="BI98" s="181" t="e">
        <f>IF(#REF!&lt;&gt;0,BG98/#REF!,0)</f>
        <v>#REF!</v>
      </c>
      <c r="BK98" s="144"/>
      <c r="BL98" s="132"/>
      <c r="BM98" s="120">
        <f t="shared" si="14"/>
        <v>0</v>
      </c>
      <c r="BN98" s="106">
        <f t="shared" si="17"/>
        <v>0</v>
      </c>
      <c r="BO98" s="121">
        <f t="shared" si="15"/>
        <v>0</v>
      </c>
      <c r="BP98" s="122">
        <v>0</v>
      </c>
      <c r="BQ98" s="122">
        <v>0</v>
      </c>
      <c r="BR98" s="182">
        <f t="shared" si="16"/>
        <v>0</v>
      </c>
      <c r="BS98" s="107"/>
      <c r="BT98" s="131"/>
    </row>
    <row r="99" spans="1:78" ht="15" hidden="1" customHeight="1" x14ac:dyDescent="0.2">
      <c r="A99" s="129" t="s">
        <v>4</v>
      </c>
      <c r="B99" s="561"/>
      <c r="C99" s="562"/>
      <c r="D99" s="330">
        <v>0</v>
      </c>
      <c r="E99" s="331"/>
      <c r="F99" s="332"/>
      <c r="G99" s="332"/>
      <c r="H99" s="332"/>
      <c r="I99" s="332"/>
      <c r="J99" s="332"/>
      <c r="K99" s="332"/>
      <c r="L99" s="332"/>
      <c r="M99" s="332"/>
      <c r="N99" s="332"/>
      <c r="O99" s="332"/>
      <c r="P99" s="332"/>
      <c r="Q99" s="332"/>
      <c r="R99" s="332"/>
      <c r="S99" s="332"/>
      <c r="T99" s="332"/>
      <c r="U99" s="332"/>
      <c r="V99" s="332"/>
      <c r="W99" s="332"/>
      <c r="X99" s="332"/>
      <c r="Y99" s="332"/>
      <c r="Z99" s="332"/>
      <c r="AA99" s="332"/>
      <c r="AB99" s="332"/>
      <c r="AC99" s="332"/>
      <c r="AD99" s="332"/>
      <c r="AE99" s="332"/>
      <c r="AF99" s="332"/>
      <c r="AG99" s="332"/>
      <c r="AH99" s="332"/>
      <c r="AI99" s="332"/>
      <c r="AJ99" s="332"/>
      <c r="AK99" s="332"/>
      <c r="AL99" s="332"/>
      <c r="AM99" s="332"/>
      <c r="AN99" s="332"/>
      <c r="AO99" s="332"/>
      <c r="AP99" s="332"/>
      <c r="AQ99" s="332"/>
      <c r="AR99" s="332"/>
      <c r="AS99" s="332"/>
      <c r="AT99" s="332"/>
      <c r="AU99" s="332"/>
      <c r="AV99" s="332"/>
      <c r="AW99" s="332"/>
      <c r="AX99" s="332"/>
      <c r="AY99" s="332"/>
      <c r="AZ99" s="332"/>
      <c r="BA99" s="332"/>
      <c r="BB99" s="332"/>
      <c r="BC99" s="332"/>
      <c r="BD99" s="332"/>
      <c r="BE99" s="333"/>
      <c r="BF99" s="334"/>
      <c r="BG99" s="337">
        <f t="shared" si="12"/>
        <v>0</v>
      </c>
      <c r="BH99" s="336">
        <f t="shared" si="13"/>
        <v>0</v>
      </c>
      <c r="BI99" s="181" t="e">
        <f>IF(#REF!&lt;&gt;0,BG99/#REF!,0)</f>
        <v>#REF!</v>
      </c>
      <c r="BK99" s="144"/>
      <c r="BL99" s="132"/>
      <c r="BM99" s="120">
        <f t="shared" si="14"/>
        <v>0</v>
      </c>
      <c r="BN99" s="106">
        <f t="shared" si="17"/>
        <v>0</v>
      </c>
      <c r="BO99" s="121">
        <f t="shared" si="15"/>
        <v>0</v>
      </c>
      <c r="BP99" s="122">
        <v>0</v>
      </c>
      <c r="BQ99" s="122">
        <v>0</v>
      </c>
      <c r="BR99" s="182">
        <f t="shared" si="16"/>
        <v>0</v>
      </c>
      <c r="BS99" s="107"/>
      <c r="BT99" s="131"/>
    </row>
    <row r="100" spans="1:78" ht="15" hidden="1" customHeight="1" x14ac:dyDescent="0.2">
      <c r="A100" s="129" t="s">
        <v>4</v>
      </c>
      <c r="B100" s="561"/>
      <c r="C100" s="562"/>
      <c r="D100" s="330">
        <v>0</v>
      </c>
      <c r="E100" s="331"/>
      <c r="F100" s="332"/>
      <c r="G100" s="332"/>
      <c r="H100" s="332"/>
      <c r="I100" s="332"/>
      <c r="J100" s="332"/>
      <c r="K100" s="332"/>
      <c r="L100" s="332"/>
      <c r="M100" s="332"/>
      <c r="N100" s="332"/>
      <c r="O100" s="332"/>
      <c r="P100" s="332"/>
      <c r="Q100" s="332"/>
      <c r="R100" s="332"/>
      <c r="S100" s="332"/>
      <c r="T100" s="332"/>
      <c r="U100" s="332"/>
      <c r="V100" s="332"/>
      <c r="W100" s="332"/>
      <c r="X100" s="332"/>
      <c r="Y100" s="332"/>
      <c r="Z100" s="332"/>
      <c r="AA100" s="332"/>
      <c r="AB100" s="332"/>
      <c r="AC100" s="332"/>
      <c r="AD100" s="332"/>
      <c r="AE100" s="332"/>
      <c r="AF100" s="332"/>
      <c r="AG100" s="332"/>
      <c r="AH100" s="332"/>
      <c r="AI100" s="332"/>
      <c r="AJ100" s="332"/>
      <c r="AK100" s="332"/>
      <c r="AL100" s="332"/>
      <c r="AM100" s="332"/>
      <c r="AN100" s="332"/>
      <c r="AO100" s="332"/>
      <c r="AP100" s="332"/>
      <c r="AQ100" s="332"/>
      <c r="AR100" s="332"/>
      <c r="AS100" s="332"/>
      <c r="AT100" s="332"/>
      <c r="AU100" s="332"/>
      <c r="AV100" s="332"/>
      <c r="AW100" s="332"/>
      <c r="AX100" s="332"/>
      <c r="AY100" s="332"/>
      <c r="AZ100" s="332"/>
      <c r="BA100" s="332"/>
      <c r="BB100" s="332"/>
      <c r="BC100" s="332"/>
      <c r="BD100" s="332"/>
      <c r="BE100" s="333"/>
      <c r="BF100" s="334"/>
      <c r="BG100" s="337">
        <f t="shared" si="12"/>
        <v>0</v>
      </c>
      <c r="BH100" s="336">
        <f t="shared" si="13"/>
        <v>0</v>
      </c>
      <c r="BI100" s="181" t="e">
        <f>IF(#REF!&lt;&gt;0,BG100/#REF!,0)</f>
        <v>#REF!</v>
      </c>
      <c r="BK100" s="144"/>
      <c r="BL100" s="132"/>
      <c r="BM100" s="120">
        <f t="shared" si="14"/>
        <v>0</v>
      </c>
      <c r="BN100" s="106">
        <f t="shared" si="17"/>
        <v>0</v>
      </c>
      <c r="BO100" s="121">
        <f t="shared" si="15"/>
        <v>0</v>
      </c>
      <c r="BP100" s="122">
        <v>0</v>
      </c>
      <c r="BQ100" s="122">
        <v>0</v>
      </c>
      <c r="BR100" s="182">
        <f t="shared" si="16"/>
        <v>0</v>
      </c>
      <c r="BS100" s="107"/>
      <c r="BT100" s="131"/>
    </row>
    <row r="101" spans="1:78" ht="15" hidden="1" customHeight="1" x14ac:dyDescent="0.2">
      <c r="A101" s="129" t="s">
        <v>4</v>
      </c>
      <c r="B101" s="561"/>
      <c r="C101" s="562"/>
      <c r="D101" s="330">
        <v>0</v>
      </c>
      <c r="E101" s="331"/>
      <c r="F101" s="332"/>
      <c r="G101" s="332"/>
      <c r="H101" s="332"/>
      <c r="I101" s="332"/>
      <c r="J101" s="332"/>
      <c r="K101" s="332"/>
      <c r="L101" s="332"/>
      <c r="M101" s="332"/>
      <c r="N101" s="332"/>
      <c r="O101" s="332"/>
      <c r="P101" s="332"/>
      <c r="Q101" s="332"/>
      <c r="R101" s="332"/>
      <c r="S101" s="332"/>
      <c r="T101" s="332"/>
      <c r="U101" s="332"/>
      <c r="V101" s="332"/>
      <c r="W101" s="332"/>
      <c r="X101" s="332"/>
      <c r="Y101" s="332"/>
      <c r="Z101" s="332"/>
      <c r="AA101" s="332"/>
      <c r="AB101" s="332"/>
      <c r="AC101" s="332"/>
      <c r="AD101" s="332"/>
      <c r="AE101" s="332"/>
      <c r="AF101" s="332"/>
      <c r="AG101" s="332"/>
      <c r="AH101" s="332"/>
      <c r="AI101" s="332"/>
      <c r="AJ101" s="332"/>
      <c r="AK101" s="332"/>
      <c r="AL101" s="332"/>
      <c r="AM101" s="332"/>
      <c r="AN101" s="332"/>
      <c r="AO101" s="332"/>
      <c r="AP101" s="332"/>
      <c r="AQ101" s="332"/>
      <c r="AR101" s="332"/>
      <c r="AS101" s="332"/>
      <c r="AT101" s="332"/>
      <c r="AU101" s="332"/>
      <c r="AV101" s="332"/>
      <c r="AW101" s="332"/>
      <c r="AX101" s="332"/>
      <c r="AY101" s="332"/>
      <c r="AZ101" s="332"/>
      <c r="BA101" s="332"/>
      <c r="BB101" s="332"/>
      <c r="BC101" s="332"/>
      <c r="BD101" s="332"/>
      <c r="BE101" s="333"/>
      <c r="BF101" s="334"/>
      <c r="BG101" s="337">
        <f t="shared" si="12"/>
        <v>0</v>
      </c>
      <c r="BH101" s="336">
        <f t="shared" si="13"/>
        <v>0</v>
      </c>
      <c r="BI101" s="181" t="e">
        <f>IF(#REF!&lt;&gt;0,BG101/#REF!,0)</f>
        <v>#REF!</v>
      </c>
      <c r="BK101" s="144"/>
      <c r="BL101" s="132"/>
      <c r="BM101" s="120">
        <f t="shared" si="14"/>
        <v>0</v>
      </c>
      <c r="BN101" s="106">
        <f t="shared" si="17"/>
        <v>0</v>
      </c>
      <c r="BO101" s="121">
        <f t="shared" si="15"/>
        <v>0</v>
      </c>
      <c r="BP101" s="122">
        <v>0</v>
      </c>
      <c r="BQ101" s="122">
        <v>0</v>
      </c>
      <c r="BR101" s="182">
        <f t="shared" si="16"/>
        <v>0</v>
      </c>
      <c r="BS101" s="107"/>
      <c r="BT101" s="131"/>
    </row>
    <row r="102" spans="1:78" ht="15" hidden="1" customHeight="1" x14ac:dyDescent="0.2">
      <c r="A102" s="184" t="s">
        <v>4</v>
      </c>
      <c r="B102" s="561"/>
      <c r="C102" s="562"/>
      <c r="D102" s="330">
        <v>0</v>
      </c>
      <c r="E102" s="331"/>
      <c r="F102" s="332"/>
      <c r="G102" s="332"/>
      <c r="H102" s="332"/>
      <c r="I102" s="332"/>
      <c r="J102" s="332"/>
      <c r="K102" s="332"/>
      <c r="L102" s="332"/>
      <c r="M102" s="332"/>
      <c r="N102" s="332"/>
      <c r="O102" s="332"/>
      <c r="P102" s="332"/>
      <c r="Q102" s="332"/>
      <c r="R102" s="332"/>
      <c r="S102" s="332"/>
      <c r="T102" s="332"/>
      <c r="U102" s="332"/>
      <c r="V102" s="332"/>
      <c r="W102" s="332"/>
      <c r="X102" s="332"/>
      <c r="Y102" s="332"/>
      <c r="Z102" s="332"/>
      <c r="AA102" s="332"/>
      <c r="AB102" s="332"/>
      <c r="AC102" s="332"/>
      <c r="AD102" s="332"/>
      <c r="AE102" s="332"/>
      <c r="AF102" s="332"/>
      <c r="AG102" s="332"/>
      <c r="AH102" s="332"/>
      <c r="AI102" s="332"/>
      <c r="AJ102" s="332"/>
      <c r="AK102" s="332"/>
      <c r="AL102" s="332"/>
      <c r="AM102" s="332"/>
      <c r="AN102" s="332"/>
      <c r="AO102" s="332"/>
      <c r="AP102" s="332"/>
      <c r="AQ102" s="332"/>
      <c r="AR102" s="332"/>
      <c r="AS102" s="332"/>
      <c r="AT102" s="332"/>
      <c r="AU102" s="332"/>
      <c r="AV102" s="332"/>
      <c r="AW102" s="332"/>
      <c r="AX102" s="332"/>
      <c r="AY102" s="332"/>
      <c r="AZ102" s="332"/>
      <c r="BA102" s="332"/>
      <c r="BB102" s="332"/>
      <c r="BC102" s="332"/>
      <c r="BD102" s="332"/>
      <c r="BE102" s="333"/>
      <c r="BF102" s="334"/>
      <c r="BG102" s="337">
        <f t="shared" ref="BG102" si="18">SUM(F102:BD102)</f>
        <v>0</v>
      </c>
      <c r="BH102" s="336">
        <f t="shared" ref="BH102" si="19">(D102/232)*BG102</f>
        <v>0</v>
      </c>
      <c r="BI102" s="181" t="e">
        <f>IF(#REF!&lt;&gt;0,BG102/#REF!,0)</f>
        <v>#REF!</v>
      </c>
      <c r="BK102" s="144"/>
      <c r="BL102" s="132"/>
      <c r="BM102" s="120">
        <f t="shared" ref="BM102" si="20">IF(D102&gt;0,MIN($BM$7,D102),0)</f>
        <v>0</v>
      </c>
      <c r="BN102" s="106">
        <f t="shared" ref="BN102" si="21">BG102</f>
        <v>0</v>
      </c>
      <c r="BO102" s="121">
        <f t="shared" ref="BO102" si="22">MIN(BH102,(BM102/232)*BN102)</f>
        <v>0</v>
      </c>
      <c r="BP102" s="122">
        <v>0</v>
      </c>
      <c r="BQ102" s="122">
        <v>0</v>
      </c>
      <c r="BR102" s="182">
        <f t="shared" ref="BR102" si="23">BH102-BO102-BP102-BQ102</f>
        <v>0</v>
      </c>
      <c r="BS102" s="107"/>
      <c r="BT102" s="131"/>
    </row>
    <row r="103" spans="1:78" s="6" customFormat="1" ht="15" x14ac:dyDescent="0.25">
      <c r="A103" s="185" t="s">
        <v>73</v>
      </c>
      <c r="B103" s="65"/>
      <c r="C103" s="65"/>
      <c r="D103" s="65"/>
      <c r="E103" s="173"/>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193" t="s">
        <v>6</v>
      </c>
      <c r="BH103" s="193" t="s">
        <v>2</v>
      </c>
      <c r="BK103" s="186"/>
      <c r="BL103" s="187"/>
      <c r="BM103" s="188"/>
      <c r="BN103" s="189"/>
      <c r="BP103" s="190"/>
      <c r="BQ103" s="190"/>
      <c r="BR103" s="190"/>
      <c r="BS103" s="146"/>
      <c r="BT103" s="76"/>
      <c r="BV103" s="240"/>
      <c r="BW103" s="240"/>
      <c r="BX103" s="240"/>
      <c r="BY103" s="240"/>
      <c r="BZ103" s="240"/>
    </row>
    <row r="104" spans="1:78" ht="15" x14ac:dyDescent="0.25">
      <c r="B104" s="338"/>
      <c r="C104" s="338"/>
      <c r="D104" s="339"/>
      <c r="E104" s="339" t="s">
        <v>70</v>
      </c>
      <c r="F104" s="340">
        <f t="shared" ref="F104:AK104" si="24">SUM(F10:F102)</f>
        <v>0</v>
      </c>
      <c r="G104" s="340">
        <f t="shared" si="24"/>
        <v>0</v>
      </c>
      <c r="H104" s="340">
        <f t="shared" si="24"/>
        <v>0</v>
      </c>
      <c r="I104" s="340">
        <f t="shared" si="24"/>
        <v>0</v>
      </c>
      <c r="J104" s="340">
        <f t="shared" si="24"/>
        <v>0</v>
      </c>
      <c r="K104" s="340">
        <f t="shared" si="24"/>
        <v>0</v>
      </c>
      <c r="L104" s="340">
        <f t="shared" si="24"/>
        <v>0</v>
      </c>
      <c r="M104" s="340">
        <f t="shared" si="24"/>
        <v>0</v>
      </c>
      <c r="N104" s="340">
        <f t="shared" si="24"/>
        <v>0</v>
      </c>
      <c r="O104" s="340">
        <f t="shared" si="24"/>
        <v>0</v>
      </c>
      <c r="P104" s="340">
        <f t="shared" si="24"/>
        <v>0</v>
      </c>
      <c r="Q104" s="340">
        <f t="shared" si="24"/>
        <v>0</v>
      </c>
      <c r="R104" s="340">
        <f t="shared" si="24"/>
        <v>0</v>
      </c>
      <c r="S104" s="340">
        <f t="shared" si="24"/>
        <v>0</v>
      </c>
      <c r="T104" s="340">
        <f t="shared" si="24"/>
        <v>0</v>
      </c>
      <c r="U104" s="340">
        <f t="shared" si="24"/>
        <v>0</v>
      </c>
      <c r="V104" s="340">
        <f t="shared" si="24"/>
        <v>0</v>
      </c>
      <c r="W104" s="340">
        <f t="shared" si="24"/>
        <v>0</v>
      </c>
      <c r="X104" s="340">
        <f t="shared" si="24"/>
        <v>0</v>
      </c>
      <c r="Y104" s="340">
        <f t="shared" si="24"/>
        <v>0</v>
      </c>
      <c r="Z104" s="340">
        <f t="shared" si="24"/>
        <v>0</v>
      </c>
      <c r="AA104" s="340">
        <f t="shared" si="24"/>
        <v>0</v>
      </c>
      <c r="AB104" s="340">
        <f t="shared" si="24"/>
        <v>0</v>
      </c>
      <c r="AC104" s="340">
        <f t="shared" si="24"/>
        <v>0</v>
      </c>
      <c r="AD104" s="340">
        <f t="shared" si="24"/>
        <v>0</v>
      </c>
      <c r="AE104" s="340">
        <f t="shared" si="24"/>
        <v>0</v>
      </c>
      <c r="AF104" s="340">
        <f t="shared" si="24"/>
        <v>0</v>
      </c>
      <c r="AG104" s="340">
        <f t="shared" si="24"/>
        <v>0</v>
      </c>
      <c r="AH104" s="340">
        <f t="shared" si="24"/>
        <v>0</v>
      </c>
      <c r="AI104" s="340">
        <f t="shared" si="24"/>
        <v>0</v>
      </c>
      <c r="AJ104" s="340">
        <f t="shared" si="24"/>
        <v>0</v>
      </c>
      <c r="AK104" s="340">
        <f t="shared" si="24"/>
        <v>0</v>
      </c>
      <c r="AL104" s="340">
        <f t="shared" ref="AL104:BD104" si="25">SUM(AL10:AL102)</f>
        <v>0</v>
      </c>
      <c r="AM104" s="340">
        <f t="shared" si="25"/>
        <v>0</v>
      </c>
      <c r="AN104" s="340">
        <f t="shared" si="25"/>
        <v>0</v>
      </c>
      <c r="AO104" s="340">
        <f t="shared" si="25"/>
        <v>0</v>
      </c>
      <c r="AP104" s="340">
        <f t="shared" si="25"/>
        <v>0</v>
      </c>
      <c r="AQ104" s="340">
        <f t="shared" si="25"/>
        <v>0</v>
      </c>
      <c r="AR104" s="340">
        <f t="shared" si="25"/>
        <v>0</v>
      </c>
      <c r="AS104" s="340">
        <f t="shared" si="25"/>
        <v>0</v>
      </c>
      <c r="AT104" s="340">
        <f t="shared" si="25"/>
        <v>0</v>
      </c>
      <c r="AU104" s="340">
        <f t="shared" si="25"/>
        <v>0</v>
      </c>
      <c r="AV104" s="340">
        <f t="shared" si="25"/>
        <v>0</v>
      </c>
      <c r="AW104" s="340">
        <f t="shared" si="25"/>
        <v>0</v>
      </c>
      <c r="AX104" s="340">
        <f t="shared" si="25"/>
        <v>0</v>
      </c>
      <c r="AY104" s="340">
        <f t="shared" si="25"/>
        <v>0</v>
      </c>
      <c r="AZ104" s="340">
        <f t="shared" si="25"/>
        <v>0</v>
      </c>
      <c r="BA104" s="340">
        <f t="shared" si="25"/>
        <v>0</v>
      </c>
      <c r="BB104" s="340">
        <f t="shared" si="25"/>
        <v>0</v>
      </c>
      <c r="BC104" s="340">
        <f t="shared" si="25"/>
        <v>0</v>
      </c>
      <c r="BD104" s="340">
        <f t="shared" si="25"/>
        <v>0</v>
      </c>
      <c r="BE104" s="65"/>
      <c r="BF104" s="341">
        <f>SUM(BF10:BF102)</f>
        <v>0</v>
      </c>
      <c r="BG104" s="341">
        <f>SUM(BG10:BG102)</f>
        <v>0</v>
      </c>
      <c r="BH104" s="342">
        <f>SUM(BH10:BH102)</f>
        <v>0</v>
      </c>
      <c r="BK104" s="144"/>
      <c r="BL104" s="132"/>
      <c r="BM104" s="191">
        <f>COUNTIF(BO10:BO103,"&gt;1")</f>
        <v>0</v>
      </c>
      <c r="BN104" s="180">
        <f>SUM(BN10:BN103)</f>
        <v>0</v>
      </c>
      <c r="BO104" s="192">
        <f>SUM(BO10:BO103)</f>
        <v>0</v>
      </c>
      <c r="BP104" s="192">
        <f>SUM(BP10:BP103)</f>
        <v>0</v>
      </c>
      <c r="BQ104" s="192">
        <f>SUM(BQ10:BQ103)</f>
        <v>0</v>
      </c>
      <c r="BR104" s="192">
        <f>SUM(BR10:BR103)</f>
        <v>0</v>
      </c>
    </row>
    <row r="105" spans="1:78" s="1" customFormat="1" ht="13.15" customHeight="1" x14ac:dyDescent="0.25">
      <c r="A105" s="129"/>
      <c r="B105" s="339" t="s">
        <v>72</v>
      </c>
      <c r="C105" s="344">
        <f>COUNTA(B10:B102)</f>
        <v>0</v>
      </c>
      <c r="D105" s="343"/>
      <c r="E105" s="339" t="s">
        <v>71</v>
      </c>
      <c r="F105" s="344">
        <f t="shared" ref="F105:AK105" si="26">COUNTIF(F10:F103,"&gt;0")</f>
        <v>0</v>
      </c>
      <c r="G105" s="344">
        <f t="shared" si="26"/>
        <v>0</v>
      </c>
      <c r="H105" s="344">
        <f t="shared" si="26"/>
        <v>0</v>
      </c>
      <c r="I105" s="344">
        <f t="shared" si="26"/>
        <v>0</v>
      </c>
      <c r="J105" s="344">
        <f t="shared" si="26"/>
        <v>0</v>
      </c>
      <c r="K105" s="344">
        <f t="shared" si="26"/>
        <v>0</v>
      </c>
      <c r="L105" s="344">
        <f t="shared" si="26"/>
        <v>0</v>
      </c>
      <c r="M105" s="344">
        <f t="shared" si="26"/>
        <v>0</v>
      </c>
      <c r="N105" s="344">
        <f t="shared" si="26"/>
        <v>0</v>
      </c>
      <c r="O105" s="344">
        <f t="shared" si="26"/>
        <v>0</v>
      </c>
      <c r="P105" s="344">
        <f t="shared" si="26"/>
        <v>0</v>
      </c>
      <c r="Q105" s="344">
        <f t="shared" si="26"/>
        <v>0</v>
      </c>
      <c r="R105" s="344">
        <f t="shared" si="26"/>
        <v>0</v>
      </c>
      <c r="S105" s="344">
        <f t="shared" si="26"/>
        <v>0</v>
      </c>
      <c r="T105" s="344">
        <f t="shared" si="26"/>
        <v>0</v>
      </c>
      <c r="U105" s="344">
        <f t="shared" si="26"/>
        <v>0</v>
      </c>
      <c r="V105" s="344">
        <f t="shared" si="26"/>
        <v>0</v>
      </c>
      <c r="W105" s="344">
        <f t="shared" si="26"/>
        <v>0</v>
      </c>
      <c r="X105" s="344">
        <f t="shared" si="26"/>
        <v>0</v>
      </c>
      <c r="Y105" s="344">
        <f t="shared" si="26"/>
        <v>0</v>
      </c>
      <c r="Z105" s="344">
        <f t="shared" si="26"/>
        <v>0</v>
      </c>
      <c r="AA105" s="344">
        <f t="shared" si="26"/>
        <v>0</v>
      </c>
      <c r="AB105" s="344">
        <f t="shared" si="26"/>
        <v>0</v>
      </c>
      <c r="AC105" s="344">
        <f t="shared" si="26"/>
        <v>0</v>
      </c>
      <c r="AD105" s="344">
        <f t="shared" si="26"/>
        <v>0</v>
      </c>
      <c r="AE105" s="344">
        <f t="shared" si="26"/>
        <v>0</v>
      </c>
      <c r="AF105" s="344">
        <f t="shared" si="26"/>
        <v>0</v>
      </c>
      <c r="AG105" s="344">
        <f t="shared" si="26"/>
        <v>0</v>
      </c>
      <c r="AH105" s="344">
        <f t="shared" si="26"/>
        <v>0</v>
      </c>
      <c r="AI105" s="344">
        <f t="shared" si="26"/>
        <v>0</v>
      </c>
      <c r="AJ105" s="344">
        <f t="shared" si="26"/>
        <v>0</v>
      </c>
      <c r="AK105" s="344">
        <f t="shared" si="26"/>
        <v>0</v>
      </c>
      <c r="AL105" s="344">
        <f t="shared" ref="AL105:BB105" si="27">COUNTIF(AL10:AL103,"&gt;0")</f>
        <v>0</v>
      </c>
      <c r="AM105" s="344">
        <f t="shared" si="27"/>
        <v>0</v>
      </c>
      <c r="AN105" s="344">
        <f t="shared" si="27"/>
        <v>0</v>
      </c>
      <c r="AO105" s="344">
        <f t="shared" si="27"/>
        <v>0</v>
      </c>
      <c r="AP105" s="344">
        <f t="shared" si="27"/>
        <v>0</v>
      </c>
      <c r="AQ105" s="344">
        <f t="shared" si="27"/>
        <v>0</v>
      </c>
      <c r="AR105" s="344">
        <f t="shared" si="27"/>
        <v>0</v>
      </c>
      <c r="AS105" s="344">
        <f t="shared" si="27"/>
        <v>0</v>
      </c>
      <c r="AT105" s="344">
        <f t="shared" si="27"/>
        <v>0</v>
      </c>
      <c r="AU105" s="344">
        <f t="shared" si="27"/>
        <v>0</v>
      </c>
      <c r="AV105" s="344">
        <f t="shared" si="27"/>
        <v>0</v>
      </c>
      <c r="AW105" s="344">
        <f t="shared" si="27"/>
        <v>0</v>
      </c>
      <c r="AX105" s="344">
        <f t="shared" si="27"/>
        <v>0</v>
      </c>
      <c r="AY105" s="344">
        <f t="shared" si="27"/>
        <v>0</v>
      </c>
      <c r="AZ105" s="344">
        <f t="shared" si="27"/>
        <v>0</v>
      </c>
      <c r="BA105" s="344">
        <f t="shared" si="27"/>
        <v>0</v>
      </c>
      <c r="BB105" s="344">
        <f t="shared" si="27"/>
        <v>0</v>
      </c>
      <c r="BC105" s="344">
        <f>COUNTIF(BB10:BB103,"&gt;0")</f>
        <v>0</v>
      </c>
      <c r="BD105" s="344">
        <f>COUNTIF(BC10:BC103,"&gt;0")</f>
        <v>0</v>
      </c>
      <c r="BE105" s="343"/>
      <c r="BF105" s="343"/>
      <c r="BG105" s="293" t="s">
        <v>134</v>
      </c>
      <c r="BH105" s="345">
        <f>COUNTIF(BH10:BH28,"&gt;1")</f>
        <v>0</v>
      </c>
      <c r="BK105" s="194"/>
      <c r="BL105" s="195"/>
      <c r="BM105" s="196" t="s">
        <v>7</v>
      </c>
      <c r="BN105" s="193" t="s">
        <v>8</v>
      </c>
      <c r="BO105" s="193" t="s">
        <v>9</v>
      </c>
      <c r="BP105" s="16"/>
      <c r="BQ105" s="16"/>
      <c r="BR105" s="68"/>
      <c r="BS105" s="110"/>
      <c r="BV105" s="2"/>
      <c r="BW105" s="2"/>
      <c r="BX105" s="2"/>
      <c r="BY105" s="2"/>
      <c r="BZ105" s="2"/>
    </row>
    <row r="106" spans="1:78" x14ac:dyDescent="0.2">
      <c r="B106" s="66"/>
      <c r="C106" s="66"/>
      <c r="D106" s="66"/>
      <c r="E106" s="197"/>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66"/>
      <c r="BH106" s="66"/>
      <c r="BI106" s="6"/>
      <c r="BJ106" s="6"/>
      <c r="BK106" s="186"/>
      <c r="BL106" s="187"/>
      <c r="BM106" s="198"/>
      <c r="BN106" s="165"/>
      <c r="BO106" s="6"/>
      <c r="BP106" s="19"/>
      <c r="BQ106" s="19"/>
      <c r="BR106" s="27"/>
      <c r="BT106" s="6"/>
    </row>
    <row r="107" spans="1:78" s="64" customFormat="1" ht="21" customHeight="1" thickBot="1" x14ac:dyDescent="0.3">
      <c r="B107" s="434" t="s">
        <v>112</v>
      </c>
      <c r="C107" s="435"/>
      <c r="D107" s="435"/>
      <c r="E107" s="436"/>
      <c r="F107" s="443"/>
      <c r="G107" s="443"/>
      <c r="H107" s="443"/>
      <c r="I107" s="443"/>
      <c r="J107" s="443"/>
      <c r="K107" s="443"/>
      <c r="L107" s="443"/>
      <c r="M107" s="443"/>
      <c r="N107" s="443"/>
      <c r="O107" s="443"/>
      <c r="P107" s="443"/>
      <c r="Q107" s="443"/>
      <c r="R107" s="443"/>
      <c r="S107" s="443"/>
      <c r="T107" s="346"/>
      <c r="U107" s="346"/>
      <c r="V107" s="346"/>
      <c r="W107" s="346"/>
      <c r="X107" s="346"/>
      <c r="Y107" s="346"/>
      <c r="Z107" s="346"/>
      <c r="AA107" s="346"/>
      <c r="AB107" s="346"/>
      <c r="AC107" s="346"/>
      <c r="AD107" s="346"/>
      <c r="AE107" s="346"/>
      <c r="AF107" s="346"/>
      <c r="AG107" s="346"/>
      <c r="AH107" s="346"/>
      <c r="AI107" s="346"/>
      <c r="AJ107" s="346"/>
      <c r="AK107" s="346"/>
      <c r="AL107" s="346"/>
      <c r="AM107" s="346"/>
      <c r="AN107" s="346"/>
      <c r="AO107" s="346"/>
      <c r="AP107" s="346"/>
      <c r="AQ107" s="346"/>
      <c r="AR107" s="346"/>
      <c r="AS107" s="346"/>
      <c r="AT107" s="346"/>
      <c r="AU107" s="346"/>
      <c r="AV107" s="346"/>
      <c r="AW107" s="346"/>
      <c r="AX107" s="346"/>
      <c r="AY107" s="346"/>
      <c r="AZ107" s="346"/>
      <c r="BA107" s="346"/>
      <c r="BB107" s="346"/>
      <c r="BC107" s="346"/>
      <c r="BD107" s="346"/>
      <c r="BE107" s="347"/>
      <c r="BF107" s="347"/>
      <c r="BG107" s="338"/>
      <c r="BH107" s="338"/>
      <c r="BI107" s="199"/>
      <c r="BK107" s="200"/>
      <c r="BL107" s="201"/>
      <c r="BM107" s="202"/>
      <c r="BN107" s="203"/>
      <c r="BO107" s="12"/>
      <c r="BP107" s="63"/>
      <c r="BQ107" s="63"/>
      <c r="BR107" s="62"/>
      <c r="BS107" s="113"/>
      <c r="BU107" s="12"/>
      <c r="BV107" s="15"/>
      <c r="BW107" s="15"/>
      <c r="BX107" s="15"/>
      <c r="BY107" s="15"/>
      <c r="BZ107" s="15"/>
    </row>
    <row r="108" spans="1:78" s="6" customFormat="1" ht="15.75" thickBot="1" x14ac:dyDescent="0.3">
      <c r="A108" s="204"/>
      <c r="B108" s="321" t="s">
        <v>211</v>
      </c>
      <c r="C108" s="323"/>
      <c r="D108" s="323"/>
      <c r="E108" s="173"/>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338"/>
      <c r="BH108" s="338"/>
      <c r="BK108" s="186"/>
      <c r="BL108" s="187"/>
      <c r="BM108" s="275">
        <v>646</v>
      </c>
      <c r="BN108" s="277" t="s">
        <v>94</v>
      </c>
      <c r="BO108" s="139"/>
      <c r="BP108" s="18"/>
      <c r="BQ108" s="18"/>
      <c r="BR108" s="119"/>
      <c r="BS108" s="111"/>
      <c r="BV108" s="240"/>
      <c r="BW108" s="240"/>
      <c r="BX108" s="240"/>
      <c r="BY108" s="240"/>
      <c r="BZ108" s="240"/>
    </row>
    <row r="109" spans="1:78" s="1" customFormat="1" ht="66" hidden="1" customHeight="1" x14ac:dyDescent="0.25">
      <c r="A109" s="129"/>
      <c r="B109" s="348"/>
      <c r="C109" s="343"/>
      <c r="D109" s="343"/>
      <c r="E109" s="349"/>
      <c r="F109" s="404" t="str">
        <f t="shared" ref="F109:AK109" si="28">IF(F2&lt;&gt;"",F2,"")</f>
        <v/>
      </c>
      <c r="G109" s="404" t="str">
        <f t="shared" si="28"/>
        <v/>
      </c>
      <c r="H109" s="404" t="str">
        <f t="shared" si="28"/>
        <v/>
      </c>
      <c r="I109" s="404" t="str">
        <f t="shared" si="28"/>
        <v/>
      </c>
      <c r="J109" s="404" t="str">
        <f t="shared" si="28"/>
        <v/>
      </c>
      <c r="K109" s="404" t="str">
        <f t="shared" si="28"/>
        <v/>
      </c>
      <c r="L109" s="404" t="str">
        <f t="shared" si="28"/>
        <v/>
      </c>
      <c r="M109" s="404" t="str">
        <f t="shared" si="28"/>
        <v/>
      </c>
      <c r="N109" s="404" t="str">
        <f t="shared" si="28"/>
        <v/>
      </c>
      <c r="O109" s="404" t="str">
        <f t="shared" si="28"/>
        <v/>
      </c>
      <c r="P109" s="337" t="str">
        <f t="shared" si="28"/>
        <v/>
      </c>
      <c r="Q109" s="337" t="str">
        <f t="shared" si="28"/>
        <v/>
      </c>
      <c r="R109" s="337" t="str">
        <f t="shared" si="28"/>
        <v/>
      </c>
      <c r="S109" s="337" t="str">
        <f t="shared" si="28"/>
        <v/>
      </c>
      <c r="T109" s="337" t="str">
        <f t="shared" si="28"/>
        <v/>
      </c>
      <c r="U109" s="337" t="str">
        <f t="shared" si="28"/>
        <v/>
      </c>
      <c r="V109" s="337" t="str">
        <f t="shared" si="28"/>
        <v/>
      </c>
      <c r="W109" s="337" t="str">
        <f t="shared" si="28"/>
        <v/>
      </c>
      <c r="X109" s="337" t="str">
        <f t="shared" si="28"/>
        <v/>
      </c>
      <c r="Y109" s="337" t="str">
        <f t="shared" si="28"/>
        <v/>
      </c>
      <c r="Z109" s="337" t="str">
        <f t="shared" si="28"/>
        <v/>
      </c>
      <c r="AA109" s="337" t="str">
        <f t="shared" si="28"/>
        <v/>
      </c>
      <c r="AB109" s="337" t="str">
        <f t="shared" si="28"/>
        <v/>
      </c>
      <c r="AC109" s="337" t="str">
        <f t="shared" si="28"/>
        <v/>
      </c>
      <c r="AD109" s="337" t="str">
        <f t="shared" si="28"/>
        <v/>
      </c>
      <c r="AE109" s="337" t="str">
        <f t="shared" si="28"/>
        <v/>
      </c>
      <c r="AF109" s="337" t="str">
        <f t="shared" si="28"/>
        <v/>
      </c>
      <c r="AG109" s="337" t="str">
        <f t="shared" si="28"/>
        <v/>
      </c>
      <c r="AH109" s="337" t="str">
        <f t="shared" si="28"/>
        <v/>
      </c>
      <c r="AI109" s="337" t="str">
        <f t="shared" si="28"/>
        <v/>
      </c>
      <c r="AJ109" s="337" t="str">
        <f t="shared" si="28"/>
        <v/>
      </c>
      <c r="AK109" s="337" t="str">
        <f t="shared" si="28"/>
        <v/>
      </c>
      <c r="AL109" s="337" t="str">
        <f t="shared" ref="AL109:BD109" si="29">IF(AL2&lt;&gt;"",AL2,"")</f>
        <v/>
      </c>
      <c r="AM109" s="337" t="str">
        <f t="shared" si="29"/>
        <v/>
      </c>
      <c r="AN109" s="337" t="str">
        <f t="shared" si="29"/>
        <v/>
      </c>
      <c r="AO109" s="337" t="str">
        <f t="shared" si="29"/>
        <v/>
      </c>
      <c r="AP109" s="337" t="str">
        <f t="shared" si="29"/>
        <v/>
      </c>
      <c r="AQ109" s="337" t="str">
        <f t="shared" si="29"/>
        <v/>
      </c>
      <c r="AR109" s="337" t="str">
        <f t="shared" si="29"/>
        <v/>
      </c>
      <c r="AS109" s="337" t="str">
        <f t="shared" si="29"/>
        <v/>
      </c>
      <c r="AT109" s="337" t="str">
        <f t="shared" si="29"/>
        <v/>
      </c>
      <c r="AU109" s="337" t="str">
        <f t="shared" si="29"/>
        <v/>
      </c>
      <c r="AV109" s="337" t="str">
        <f t="shared" si="29"/>
        <v/>
      </c>
      <c r="AW109" s="337" t="str">
        <f t="shared" si="29"/>
        <v/>
      </c>
      <c r="AX109" s="337" t="str">
        <f t="shared" si="29"/>
        <v/>
      </c>
      <c r="AY109" s="337" t="str">
        <f t="shared" si="29"/>
        <v/>
      </c>
      <c r="AZ109" s="337" t="str">
        <f t="shared" si="29"/>
        <v/>
      </c>
      <c r="BA109" s="337" t="str">
        <f t="shared" si="29"/>
        <v/>
      </c>
      <c r="BB109" s="337" t="str">
        <f t="shared" si="29"/>
        <v/>
      </c>
      <c r="BC109" s="337" t="str">
        <f t="shared" si="29"/>
        <v/>
      </c>
      <c r="BD109" s="337" t="str">
        <f t="shared" si="29"/>
        <v/>
      </c>
      <c r="BE109" s="343"/>
      <c r="BF109" s="343"/>
      <c r="BG109" s="338"/>
      <c r="BH109" s="338"/>
      <c r="BK109" s="194"/>
      <c r="BL109" s="195"/>
      <c r="BM109" s="23"/>
      <c r="BN109" s="127"/>
      <c r="BP109" s="16"/>
      <c r="BQ109" s="16"/>
      <c r="BR109" s="24"/>
      <c r="BS109" s="110"/>
      <c r="BV109" s="2"/>
      <c r="BW109" s="2"/>
      <c r="BX109" s="2"/>
      <c r="BY109" s="2"/>
      <c r="BZ109" s="2"/>
    </row>
    <row r="110" spans="1:78" s="1" customFormat="1" ht="15" customHeight="1" x14ac:dyDescent="0.25">
      <c r="A110" s="129"/>
      <c r="B110" s="348"/>
      <c r="C110" s="343"/>
      <c r="D110" s="343"/>
      <c r="E110" s="349"/>
      <c r="F110" s="405"/>
      <c r="G110" s="405"/>
      <c r="H110" s="405"/>
      <c r="I110" s="405"/>
      <c r="J110" s="405"/>
      <c r="K110" s="405"/>
      <c r="L110" s="405"/>
      <c r="M110" s="405"/>
      <c r="N110" s="405"/>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343"/>
      <c r="BF110" s="343"/>
      <c r="BG110" s="338"/>
      <c r="BH110" s="338"/>
      <c r="BK110" s="194"/>
      <c r="BL110" s="195"/>
      <c r="BM110" s="23"/>
      <c r="BN110" s="127"/>
      <c r="BP110" s="16"/>
      <c r="BQ110" s="16"/>
      <c r="BR110" s="24"/>
      <c r="BS110" s="110"/>
      <c r="BV110" s="2"/>
      <c r="BW110" s="2"/>
      <c r="BX110" s="2"/>
      <c r="BY110" s="2"/>
      <c r="BZ110" s="2"/>
    </row>
    <row r="111" spans="1:78" s="12" customFormat="1" ht="51" x14ac:dyDescent="0.2">
      <c r="A111" s="207"/>
      <c r="B111" s="444" t="s">
        <v>53</v>
      </c>
      <c r="C111" s="445" t="s">
        <v>80</v>
      </c>
      <c r="D111" s="445" t="s">
        <v>54</v>
      </c>
      <c r="E111" s="439" t="s">
        <v>210</v>
      </c>
      <c r="F111" s="446" t="s">
        <v>118</v>
      </c>
      <c r="G111" s="447"/>
      <c r="H111" s="447"/>
      <c r="I111" s="447"/>
      <c r="J111" s="447"/>
      <c r="K111" s="447"/>
      <c r="L111" s="447"/>
      <c r="M111" s="447"/>
      <c r="N111" s="447"/>
      <c r="O111" s="447"/>
      <c r="P111" s="447"/>
      <c r="Q111" s="447"/>
      <c r="R111" s="447"/>
      <c r="S111" s="447"/>
      <c r="T111" s="399"/>
      <c r="U111" s="399"/>
      <c r="V111" s="399"/>
      <c r="W111" s="399"/>
      <c r="X111" s="399"/>
      <c r="Y111" s="399"/>
      <c r="Z111" s="399"/>
      <c r="AA111" s="399"/>
      <c r="AB111" s="399"/>
      <c r="AC111" s="399"/>
      <c r="AD111" s="399"/>
      <c r="AE111" s="399"/>
      <c r="AF111" s="399"/>
      <c r="AG111" s="399"/>
      <c r="AH111" s="399"/>
      <c r="AI111" s="399"/>
      <c r="AJ111" s="399"/>
      <c r="AK111" s="399"/>
      <c r="AL111" s="399"/>
      <c r="AM111" s="399"/>
      <c r="AN111" s="399"/>
      <c r="AO111" s="399"/>
      <c r="AP111" s="399"/>
      <c r="AQ111" s="399"/>
      <c r="AR111" s="399"/>
      <c r="AS111" s="399"/>
      <c r="AT111" s="399"/>
      <c r="AU111" s="399"/>
      <c r="AV111" s="399"/>
      <c r="AW111" s="399"/>
      <c r="AX111" s="399"/>
      <c r="AY111" s="399"/>
      <c r="AZ111" s="399"/>
      <c r="BA111" s="399"/>
      <c r="BB111" s="399"/>
      <c r="BC111" s="399"/>
      <c r="BD111" s="399"/>
      <c r="BE111" s="65"/>
      <c r="BF111" s="65"/>
      <c r="BG111" s="173" t="s">
        <v>6</v>
      </c>
      <c r="BH111" s="209" t="s">
        <v>10</v>
      </c>
      <c r="BK111" s="210"/>
      <c r="BL111" s="211"/>
      <c r="BM111" s="178" t="s">
        <v>11</v>
      </c>
      <c r="BN111" s="178" t="s">
        <v>93</v>
      </c>
      <c r="BO111" s="178" t="s">
        <v>92</v>
      </c>
      <c r="BP111" s="178" t="s">
        <v>90</v>
      </c>
      <c r="BQ111" s="178" t="s">
        <v>104</v>
      </c>
      <c r="BR111" s="212" t="s">
        <v>91</v>
      </c>
      <c r="BS111" s="107" t="s">
        <v>30</v>
      </c>
      <c r="BV111" s="279"/>
      <c r="BW111" s="279"/>
      <c r="BX111" s="279"/>
      <c r="BY111" s="279"/>
      <c r="BZ111" s="279"/>
    </row>
    <row r="112" spans="1:78" s="6" customFormat="1" ht="15" x14ac:dyDescent="0.25">
      <c r="A112" s="204"/>
      <c r="B112" s="350"/>
      <c r="C112" s="331"/>
      <c r="D112" s="351">
        <v>0</v>
      </c>
      <c r="E112" s="394">
        <f t="shared" ref="E112:E156" si="30">MIN(D112/232,$BM$108)</f>
        <v>0</v>
      </c>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332"/>
      <c r="AP112" s="332"/>
      <c r="AQ112" s="332"/>
      <c r="AR112" s="332"/>
      <c r="AS112" s="332"/>
      <c r="AT112" s="332"/>
      <c r="AU112" s="332"/>
      <c r="AV112" s="332"/>
      <c r="AW112" s="332"/>
      <c r="AX112" s="332"/>
      <c r="AY112" s="332"/>
      <c r="AZ112" s="332"/>
      <c r="BA112" s="332"/>
      <c r="BB112" s="332"/>
      <c r="BC112" s="332"/>
      <c r="BD112" s="332"/>
      <c r="BE112" s="65"/>
      <c r="BF112" s="65"/>
      <c r="BG112" s="337">
        <f t="shared" ref="BG112:BG161" si="31">SUM(F112:BD112)</f>
        <v>0</v>
      </c>
      <c r="BH112" s="352">
        <f t="shared" ref="BH112:BH161" si="32">E112*BG112</f>
        <v>0</v>
      </c>
      <c r="BI112" s="213"/>
      <c r="BJ112" s="204">
        <v>350</v>
      </c>
      <c r="BK112" s="214"/>
      <c r="BL112" s="215"/>
      <c r="BM112" s="117">
        <f t="shared" ref="BM112:BM161" si="33">MIN(E112,$BM$108)</f>
        <v>0</v>
      </c>
      <c r="BN112" s="9">
        <f t="shared" ref="BN112:BN161" si="34">BG112</f>
        <v>0</v>
      </c>
      <c r="BO112" s="216">
        <f>BM112*BN112</f>
        <v>0</v>
      </c>
      <c r="BP112" s="122">
        <v>0</v>
      </c>
      <c r="BQ112" s="122">
        <v>0</v>
      </c>
      <c r="BR112" s="216">
        <f>BH112-BO112-BP112-BQ112</f>
        <v>0</v>
      </c>
      <c r="BS112" s="107"/>
      <c r="BV112" s="240"/>
      <c r="BW112" s="240"/>
      <c r="BX112" s="240"/>
      <c r="BY112" s="240"/>
      <c r="BZ112" s="240"/>
    </row>
    <row r="113" spans="1:78" s="18" customFormat="1" ht="15" x14ac:dyDescent="0.25">
      <c r="A113" s="217"/>
      <c r="B113" s="350"/>
      <c r="C113" s="331"/>
      <c r="D113" s="351">
        <v>0</v>
      </c>
      <c r="E113" s="394">
        <f t="shared" si="30"/>
        <v>0</v>
      </c>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332"/>
      <c r="AP113" s="332"/>
      <c r="AQ113" s="332"/>
      <c r="AR113" s="332"/>
      <c r="AS113" s="332"/>
      <c r="AT113" s="332"/>
      <c r="AU113" s="332"/>
      <c r="AV113" s="332"/>
      <c r="AW113" s="332"/>
      <c r="AX113" s="332"/>
      <c r="AY113" s="332"/>
      <c r="AZ113" s="332"/>
      <c r="BA113" s="332"/>
      <c r="BB113" s="332"/>
      <c r="BC113" s="332"/>
      <c r="BD113" s="332"/>
      <c r="BE113" s="353"/>
      <c r="BF113" s="353"/>
      <c r="BG113" s="337">
        <f t="shared" si="31"/>
        <v>0</v>
      </c>
      <c r="BH113" s="352">
        <f t="shared" si="32"/>
        <v>0</v>
      </c>
      <c r="BI113" s="217">
        <v>900</v>
      </c>
      <c r="BJ113" s="217">
        <v>350</v>
      </c>
      <c r="BK113" s="214"/>
      <c r="BL113" s="215"/>
      <c r="BM113" s="117">
        <f t="shared" si="33"/>
        <v>0</v>
      </c>
      <c r="BN113" s="67">
        <f t="shared" si="34"/>
        <v>0</v>
      </c>
      <c r="BO113" s="216">
        <f>BM113*BN113</f>
        <v>0</v>
      </c>
      <c r="BP113" s="122">
        <v>0</v>
      </c>
      <c r="BQ113" s="122">
        <v>0</v>
      </c>
      <c r="BR113" s="216">
        <f t="shared" ref="BR113:BR161" si="35">BH113-BO113-BP113-BQ113</f>
        <v>0</v>
      </c>
      <c r="BS113" s="107"/>
      <c r="BV113" s="280"/>
      <c r="BW113" s="280"/>
      <c r="BX113" s="280"/>
      <c r="BY113" s="280"/>
      <c r="BZ113" s="280"/>
    </row>
    <row r="114" spans="1:78" s="6" customFormat="1" ht="15" x14ac:dyDescent="0.25">
      <c r="A114" s="204"/>
      <c r="B114" s="350"/>
      <c r="C114" s="331"/>
      <c r="D114" s="351">
        <v>0</v>
      </c>
      <c r="E114" s="394">
        <f t="shared" si="30"/>
        <v>0</v>
      </c>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332"/>
      <c r="AP114" s="332"/>
      <c r="AQ114" s="332"/>
      <c r="AR114" s="332"/>
      <c r="AS114" s="332"/>
      <c r="AT114" s="332"/>
      <c r="AU114" s="332"/>
      <c r="AV114" s="332"/>
      <c r="AW114" s="332"/>
      <c r="AX114" s="332"/>
      <c r="AY114" s="332"/>
      <c r="AZ114" s="332"/>
      <c r="BA114" s="332"/>
      <c r="BB114" s="332"/>
      <c r="BC114" s="332"/>
      <c r="BD114" s="332"/>
      <c r="BE114" s="65"/>
      <c r="BF114" s="65"/>
      <c r="BG114" s="337">
        <f t="shared" si="31"/>
        <v>0</v>
      </c>
      <c r="BH114" s="352">
        <f t="shared" si="32"/>
        <v>0</v>
      </c>
      <c r="BI114" s="204">
        <v>900</v>
      </c>
      <c r="BJ114" s="204">
        <v>350</v>
      </c>
      <c r="BK114" s="214"/>
      <c r="BL114" s="215"/>
      <c r="BM114" s="117">
        <f t="shared" si="33"/>
        <v>0</v>
      </c>
      <c r="BN114" s="9">
        <f t="shared" si="34"/>
        <v>0</v>
      </c>
      <c r="BO114" s="216">
        <f t="shared" ref="BO114:BO161" si="36">BM114*BN114</f>
        <v>0</v>
      </c>
      <c r="BP114" s="122">
        <v>0</v>
      </c>
      <c r="BQ114" s="122">
        <v>0</v>
      </c>
      <c r="BR114" s="216">
        <f t="shared" si="35"/>
        <v>0</v>
      </c>
      <c r="BS114" s="107"/>
      <c r="BV114" s="240"/>
      <c r="BW114" s="240"/>
      <c r="BX114" s="240"/>
      <c r="BY114" s="240"/>
      <c r="BZ114" s="240"/>
    </row>
    <row r="115" spans="1:78" s="6" customFormat="1" ht="15" x14ac:dyDescent="0.25">
      <c r="A115" s="204"/>
      <c r="B115" s="350"/>
      <c r="C115" s="331"/>
      <c r="D115" s="351">
        <v>0</v>
      </c>
      <c r="E115" s="394">
        <f t="shared" si="30"/>
        <v>0</v>
      </c>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332"/>
      <c r="AP115" s="332"/>
      <c r="AQ115" s="332"/>
      <c r="AR115" s="332"/>
      <c r="AS115" s="332"/>
      <c r="AT115" s="332"/>
      <c r="AU115" s="332"/>
      <c r="AV115" s="332"/>
      <c r="AW115" s="332"/>
      <c r="AX115" s="332"/>
      <c r="AY115" s="332"/>
      <c r="AZ115" s="332"/>
      <c r="BA115" s="332"/>
      <c r="BB115" s="332"/>
      <c r="BC115" s="332"/>
      <c r="BD115" s="332"/>
      <c r="BE115" s="65"/>
      <c r="BF115" s="65"/>
      <c r="BG115" s="337">
        <f t="shared" si="31"/>
        <v>0</v>
      </c>
      <c r="BH115" s="352">
        <f t="shared" si="32"/>
        <v>0</v>
      </c>
      <c r="BI115" s="204">
        <v>900</v>
      </c>
      <c r="BJ115" s="204">
        <v>350</v>
      </c>
      <c r="BK115" s="214"/>
      <c r="BL115" s="215"/>
      <c r="BM115" s="117">
        <f t="shared" si="33"/>
        <v>0</v>
      </c>
      <c r="BN115" s="9">
        <f t="shared" si="34"/>
        <v>0</v>
      </c>
      <c r="BO115" s="216">
        <f t="shared" si="36"/>
        <v>0</v>
      </c>
      <c r="BP115" s="122">
        <v>0</v>
      </c>
      <c r="BQ115" s="122">
        <v>0</v>
      </c>
      <c r="BR115" s="216">
        <f t="shared" si="35"/>
        <v>0</v>
      </c>
      <c r="BS115" s="107"/>
      <c r="BV115" s="240"/>
      <c r="BW115" s="240"/>
      <c r="BX115" s="240"/>
      <c r="BY115" s="240"/>
      <c r="BZ115" s="240"/>
    </row>
    <row r="116" spans="1:78" s="6" customFormat="1" ht="15" x14ac:dyDescent="0.25">
      <c r="A116" s="204"/>
      <c r="B116" s="350"/>
      <c r="C116" s="331"/>
      <c r="D116" s="351">
        <v>0</v>
      </c>
      <c r="E116" s="394">
        <f t="shared" si="30"/>
        <v>0</v>
      </c>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332"/>
      <c r="AP116" s="332"/>
      <c r="AQ116" s="332"/>
      <c r="AR116" s="332"/>
      <c r="AS116" s="332"/>
      <c r="AT116" s="332"/>
      <c r="AU116" s="332"/>
      <c r="AV116" s="332"/>
      <c r="AW116" s="332"/>
      <c r="AX116" s="332"/>
      <c r="AY116" s="332"/>
      <c r="AZ116" s="332"/>
      <c r="BA116" s="332"/>
      <c r="BB116" s="332"/>
      <c r="BC116" s="332"/>
      <c r="BD116" s="332"/>
      <c r="BE116" s="65"/>
      <c r="BF116" s="65"/>
      <c r="BG116" s="337">
        <f t="shared" si="31"/>
        <v>0</v>
      </c>
      <c r="BH116" s="352">
        <f t="shared" si="32"/>
        <v>0</v>
      </c>
      <c r="BI116" s="204">
        <v>900</v>
      </c>
      <c r="BJ116" s="204">
        <v>350</v>
      </c>
      <c r="BK116" s="214"/>
      <c r="BL116" s="215"/>
      <c r="BM116" s="117">
        <f t="shared" si="33"/>
        <v>0</v>
      </c>
      <c r="BN116" s="9">
        <f t="shared" si="34"/>
        <v>0</v>
      </c>
      <c r="BO116" s="216">
        <f t="shared" si="36"/>
        <v>0</v>
      </c>
      <c r="BP116" s="122">
        <v>0</v>
      </c>
      <c r="BQ116" s="122">
        <v>0</v>
      </c>
      <c r="BR116" s="216">
        <f t="shared" si="35"/>
        <v>0</v>
      </c>
      <c r="BS116" s="107"/>
      <c r="BV116" s="240"/>
      <c r="BW116" s="240"/>
      <c r="BX116" s="240"/>
      <c r="BY116" s="240"/>
      <c r="BZ116" s="240"/>
    </row>
    <row r="117" spans="1:78" s="6" customFormat="1" ht="15" x14ac:dyDescent="0.25">
      <c r="A117" s="204"/>
      <c r="B117" s="350"/>
      <c r="C117" s="331"/>
      <c r="D117" s="351">
        <v>0</v>
      </c>
      <c r="E117" s="394">
        <f t="shared" si="30"/>
        <v>0</v>
      </c>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c r="AD117" s="332"/>
      <c r="AE117" s="332"/>
      <c r="AF117" s="332"/>
      <c r="AG117" s="332"/>
      <c r="AH117" s="332"/>
      <c r="AI117" s="332"/>
      <c r="AJ117" s="332"/>
      <c r="AK117" s="332"/>
      <c r="AL117" s="332"/>
      <c r="AM117" s="332"/>
      <c r="AN117" s="332"/>
      <c r="AO117" s="332"/>
      <c r="AP117" s="332"/>
      <c r="AQ117" s="332"/>
      <c r="AR117" s="332"/>
      <c r="AS117" s="332"/>
      <c r="AT117" s="332"/>
      <c r="AU117" s="332"/>
      <c r="AV117" s="332"/>
      <c r="AW117" s="332"/>
      <c r="AX117" s="332"/>
      <c r="AY117" s="332"/>
      <c r="AZ117" s="332"/>
      <c r="BA117" s="332"/>
      <c r="BB117" s="332"/>
      <c r="BC117" s="332"/>
      <c r="BD117" s="332"/>
      <c r="BE117" s="65"/>
      <c r="BF117" s="65"/>
      <c r="BG117" s="337">
        <f t="shared" si="31"/>
        <v>0</v>
      </c>
      <c r="BH117" s="352">
        <f t="shared" si="32"/>
        <v>0</v>
      </c>
      <c r="BI117" s="204">
        <v>900</v>
      </c>
      <c r="BJ117" s="204">
        <v>350</v>
      </c>
      <c r="BK117" s="214"/>
      <c r="BL117" s="215"/>
      <c r="BM117" s="117">
        <f t="shared" si="33"/>
        <v>0</v>
      </c>
      <c r="BN117" s="9">
        <f t="shared" si="34"/>
        <v>0</v>
      </c>
      <c r="BO117" s="216">
        <f t="shared" si="36"/>
        <v>0</v>
      </c>
      <c r="BP117" s="122">
        <v>0</v>
      </c>
      <c r="BQ117" s="122">
        <v>0</v>
      </c>
      <c r="BR117" s="216">
        <f t="shared" si="35"/>
        <v>0</v>
      </c>
      <c r="BS117" s="107"/>
      <c r="BV117" s="240"/>
      <c r="BW117" s="240"/>
      <c r="BX117" s="240"/>
      <c r="BY117" s="240"/>
      <c r="BZ117" s="240"/>
    </row>
    <row r="118" spans="1:78" s="6" customFormat="1" ht="15" x14ac:dyDescent="0.25">
      <c r="A118" s="204"/>
      <c r="B118" s="350"/>
      <c r="C118" s="331"/>
      <c r="D118" s="351">
        <v>0</v>
      </c>
      <c r="E118" s="394">
        <f t="shared" si="30"/>
        <v>0</v>
      </c>
      <c r="F118" s="332"/>
      <c r="G118" s="332"/>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2"/>
      <c r="AI118" s="332"/>
      <c r="AJ118" s="332"/>
      <c r="AK118" s="332"/>
      <c r="AL118" s="332"/>
      <c r="AM118" s="332"/>
      <c r="AN118" s="332"/>
      <c r="AO118" s="332"/>
      <c r="AP118" s="332"/>
      <c r="AQ118" s="332"/>
      <c r="AR118" s="332"/>
      <c r="AS118" s="332"/>
      <c r="AT118" s="332"/>
      <c r="AU118" s="332"/>
      <c r="AV118" s="332"/>
      <c r="AW118" s="332"/>
      <c r="AX118" s="332"/>
      <c r="AY118" s="332"/>
      <c r="AZ118" s="332"/>
      <c r="BA118" s="332"/>
      <c r="BB118" s="332"/>
      <c r="BC118" s="332"/>
      <c r="BD118" s="332"/>
      <c r="BE118" s="65"/>
      <c r="BF118" s="65"/>
      <c r="BG118" s="337">
        <f t="shared" si="31"/>
        <v>0</v>
      </c>
      <c r="BH118" s="352">
        <f t="shared" si="32"/>
        <v>0</v>
      </c>
      <c r="BI118" s="204">
        <v>900</v>
      </c>
      <c r="BJ118" s="204">
        <v>350</v>
      </c>
      <c r="BK118" s="214"/>
      <c r="BL118" s="215"/>
      <c r="BM118" s="117">
        <f t="shared" si="33"/>
        <v>0</v>
      </c>
      <c r="BN118" s="9">
        <f t="shared" si="34"/>
        <v>0</v>
      </c>
      <c r="BO118" s="216">
        <f t="shared" si="36"/>
        <v>0</v>
      </c>
      <c r="BP118" s="122">
        <v>0</v>
      </c>
      <c r="BQ118" s="122">
        <v>0</v>
      </c>
      <c r="BR118" s="216">
        <f t="shared" si="35"/>
        <v>0</v>
      </c>
      <c r="BS118" s="107"/>
      <c r="BV118" s="240"/>
      <c r="BW118" s="240"/>
      <c r="BX118" s="240"/>
      <c r="BY118" s="240"/>
      <c r="BZ118" s="240"/>
    </row>
    <row r="119" spans="1:78" s="6" customFormat="1" ht="15" x14ac:dyDescent="0.25">
      <c r="A119" s="204"/>
      <c r="B119" s="350"/>
      <c r="C119" s="331"/>
      <c r="D119" s="351">
        <v>0</v>
      </c>
      <c r="E119" s="394">
        <f t="shared" si="30"/>
        <v>0</v>
      </c>
      <c r="F119" s="332"/>
      <c r="G119" s="332"/>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32"/>
      <c r="AP119" s="332"/>
      <c r="AQ119" s="332"/>
      <c r="AR119" s="332"/>
      <c r="AS119" s="332"/>
      <c r="AT119" s="332"/>
      <c r="AU119" s="332"/>
      <c r="AV119" s="332"/>
      <c r="AW119" s="332"/>
      <c r="AX119" s="332"/>
      <c r="AY119" s="332"/>
      <c r="AZ119" s="332"/>
      <c r="BA119" s="332"/>
      <c r="BB119" s="332"/>
      <c r="BC119" s="332"/>
      <c r="BD119" s="332"/>
      <c r="BE119" s="65"/>
      <c r="BF119" s="65"/>
      <c r="BG119" s="337">
        <f t="shared" si="31"/>
        <v>0</v>
      </c>
      <c r="BH119" s="352">
        <f t="shared" si="32"/>
        <v>0</v>
      </c>
      <c r="BI119" s="204">
        <v>900</v>
      </c>
      <c r="BJ119" s="204">
        <v>350</v>
      </c>
      <c r="BK119" s="214"/>
      <c r="BL119" s="215"/>
      <c r="BM119" s="117">
        <f t="shared" si="33"/>
        <v>0</v>
      </c>
      <c r="BN119" s="9">
        <f t="shared" si="34"/>
        <v>0</v>
      </c>
      <c r="BO119" s="216">
        <f t="shared" si="36"/>
        <v>0</v>
      </c>
      <c r="BP119" s="122">
        <v>0</v>
      </c>
      <c r="BQ119" s="122">
        <v>0</v>
      </c>
      <c r="BR119" s="216">
        <f t="shared" si="35"/>
        <v>0</v>
      </c>
      <c r="BS119" s="107"/>
      <c r="BV119" s="240"/>
      <c r="BW119" s="240"/>
      <c r="BX119" s="240"/>
      <c r="BY119" s="240"/>
      <c r="BZ119" s="240"/>
    </row>
    <row r="120" spans="1:78" s="6" customFormat="1" ht="15" x14ac:dyDescent="0.25">
      <c r="A120" s="204"/>
      <c r="B120" s="350"/>
      <c r="C120" s="331"/>
      <c r="D120" s="351">
        <v>0</v>
      </c>
      <c r="E120" s="394">
        <f t="shared" si="30"/>
        <v>0</v>
      </c>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332"/>
      <c r="AL120" s="332"/>
      <c r="AM120" s="332"/>
      <c r="AN120" s="332"/>
      <c r="AO120" s="332"/>
      <c r="AP120" s="332"/>
      <c r="AQ120" s="332"/>
      <c r="AR120" s="332"/>
      <c r="AS120" s="332"/>
      <c r="AT120" s="332"/>
      <c r="AU120" s="332"/>
      <c r="AV120" s="332"/>
      <c r="AW120" s="332"/>
      <c r="AX120" s="332"/>
      <c r="AY120" s="332"/>
      <c r="AZ120" s="332"/>
      <c r="BA120" s="332"/>
      <c r="BB120" s="332"/>
      <c r="BC120" s="332"/>
      <c r="BD120" s="332"/>
      <c r="BE120" s="65"/>
      <c r="BF120" s="65"/>
      <c r="BG120" s="337">
        <f t="shared" si="31"/>
        <v>0</v>
      </c>
      <c r="BH120" s="352">
        <f t="shared" si="32"/>
        <v>0</v>
      </c>
      <c r="BI120" s="204">
        <v>900</v>
      </c>
      <c r="BJ120" s="204">
        <v>350</v>
      </c>
      <c r="BK120" s="214"/>
      <c r="BL120" s="215"/>
      <c r="BM120" s="117">
        <f t="shared" si="33"/>
        <v>0</v>
      </c>
      <c r="BN120" s="9">
        <f t="shared" si="34"/>
        <v>0</v>
      </c>
      <c r="BO120" s="216">
        <f t="shared" si="36"/>
        <v>0</v>
      </c>
      <c r="BP120" s="122">
        <v>0</v>
      </c>
      <c r="BQ120" s="122">
        <v>0</v>
      </c>
      <c r="BR120" s="216">
        <f t="shared" si="35"/>
        <v>0</v>
      </c>
      <c r="BS120" s="107"/>
      <c r="BV120" s="240"/>
      <c r="BW120" s="240"/>
      <c r="BX120" s="240"/>
      <c r="BY120" s="240"/>
      <c r="BZ120" s="240"/>
    </row>
    <row r="121" spans="1:78" s="6" customFormat="1" ht="15" customHeight="1" x14ac:dyDescent="0.25">
      <c r="A121" s="183"/>
      <c r="B121" s="350"/>
      <c r="C121" s="331"/>
      <c r="D121" s="351">
        <v>0</v>
      </c>
      <c r="E121" s="394">
        <f t="shared" si="30"/>
        <v>0</v>
      </c>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332"/>
      <c r="AL121" s="332"/>
      <c r="AM121" s="332"/>
      <c r="AN121" s="332"/>
      <c r="AO121" s="332"/>
      <c r="AP121" s="332"/>
      <c r="AQ121" s="332"/>
      <c r="AR121" s="332"/>
      <c r="AS121" s="332"/>
      <c r="AT121" s="332"/>
      <c r="AU121" s="332"/>
      <c r="AV121" s="332"/>
      <c r="AW121" s="332"/>
      <c r="AX121" s="332"/>
      <c r="AY121" s="332"/>
      <c r="AZ121" s="332"/>
      <c r="BA121" s="332"/>
      <c r="BB121" s="332"/>
      <c r="BC121" s="332"/>
      <c r="BD121" s="332"/>
      <c r="BE121" s="65"/>
      <c r="BF121" s="65"/>
      <c r="BG121" s="337">
        <f t="shared" si="31"/>
        <v>0</v>
      </c>
      <c r="BH121" s="352">
        <f t="shared" si="32"/>
        <v>0</v>
      </c>
      <c r="BI121" s="204">
        <v>900</v>
      </c>
      <c r="BJ121" s="204">
        <v>350</v>
      </c>
      <c r="BK121" s="214"/>
      <c r="BL121" s="215"/>
      <c r="BM121" s="117">
        <f t="shared" si="33"/>
        <v>0</v>
      </c>
      <c r="BN121" s="9">
        <f t="shared" si="34"/>
        <v>0</v>
      </c>
      <c r="BO121" s="216">
        <f t="shared" si="36"/>
        <v>0</v>
      </c>
      <c r="BP121" s="122">
        <v>0</v>
      </c>
      <c r="BQ121" s="122">
        <v>0</v>
      </c>
      <c r="BR121" s="216">
        <f t="shared" si="35"/>
        <v>0</v>
      </c>
      <c r="BS121" s="107"/>
      <c r="BV121" s="240"/>
      <c r="BW121" s="240"/>
      <c r="BX121" s="240"/>
      <c r="BY121" s="240"/>
      <c r="BZ121" s="240"/>
    </row>
    <row r="122" spans="1:78" s="6" customFormat="1" ht="15" customHeight="1" x14ac:dyDescent="0.25">
      <c r="A122" s="129"/>
      <c r="B122" s="350"/>
      <c r="C122" s="331"/>
      <c r="D122" s="351">
        <v>0</v>
      </c>
      <c r="E122" s="394">
        <f t="shared" si="30"/>
        <v>0</v>
      </c>
      <c r="F122" s="332"/>
      <c r="G122" s="332"/>
      <c r="H122" s="332"/>
      <c r="I122" s="332"/>
      <c r="J122" s="332"/>
      <c r="K122" s="332"/>
      <c r="L122" s="332"/>
      <c r="M122" s="332"/>
      <c r="N122" s="332"/>
      <c r="O122" s="332"/>
      <c r="P122" s="332"/>
      <c r="Q122" s="332"/>
      <c r="R122" s="332"/>
      <c r="S122" s="332"/>
      <c r="T122" s="332"/>
      <c r="U122" s="332"/>
      <c r="V122" s="332"/>
      <c r="W122" s="332"/>
      <c r="X122" s="332"/>
      <c r="Y122" s="332"/>
      <c r="Z122" s="332"/>
      <c r="AA122" s="332"/>
      <c r="AB122" s="332"/>
      <c r="AC122" s="332"/>
      <c r="AD122" s="332"/>
      <c r="AE122" s="332"/>
      <c r="AF122" s="332"/>
      <c r="AG122" s="332"/>
      <c r="AH122" s="332"/>
      <c r="AI122" s="332"/>
      <c r="AJ122" s="332"/>
      <c r="AK122" s="332"/>
      <c r="AL122" s="332"/>
      <c r="AM122" s="332"/>
      <c r="AN122" s="332"/>
      <c r="AO122" s="332"/>
      <c r="AP122" s="332"/>
      <c r="AQ122" s="332"/>
      <c r="AR122" s="332"/>
      <c r="AS122" s="332"/>
      <c r="AT122" s="332"/>
      <c r="AU122" s="332"/>
      <c r="AV122" s="332"/>
      <c r="AW122" s="332"/>
      <c r="AX122" s="332"/>
      <c r="AY122" s="332"/>
      <c r="AZ122" s="332"/>
      <c r="BA122" s="332"/>
      <c r="BB122" s="332"/>
      <c r="BC122" s="332"/>
      <c r="BD122" s="332"/>
      <c r="BE122" s="65"/>
      <c r="BF122" s="65"/>
      <c r="BG122" s="337">
        <f t="shared" si="31"/>
        <v>0</v>
      </c>
      <c r="BH122" s="352">
        <f t="shared" si="32"/>
        <v>0</v>
      </c>
      <c r="BI122" s="204">
        <v>900</v>
      </c>
      <c r="BJ122" s="204">
        <v>350</v>
      </c>
      <c r="BK122" s="214"/>
      <c r="BL122" s="215"/>
      <c r="BM122" s="117">
        <f t="shared" si="33"/>
        <v>0</v>
      </c>
      <c r="BN122" s="9">
        <f t="shared" si="34"/>
        <v>0</v>
      </c>
      <c r="BO122" s="216">
        <f t="shared" si="36"/>
        <v>0</v>
      </c>
      <c r="BP122" s="122">
        <v>0</v>
      </c>
      <c r="BQ122" s="122">
        <v>0</v>
      </c>
      <c r="BR122" s="216">
        <f t="shared" si="35"/>
        <v>0</v>
      </c>
      <c r="BS122" s="107"/>
      <c r="BV122" s="240"/>
      <c r="BW122" s="240"/>
      <c r="BX122" s="240"/>
      <c r="BY122" s="240"/>
      <c r="BZ122" s="240"/>
    </row>
    <row r="123" spans="1:78" s="6" customFormat="1" ht="15" customHeight="1" x14ac:dyDescent="0.25">
      <c r="A123" s="129"/>
      <c r="B123" s="350"/>
      <c r="C123" s="331"/>
      <c r="D123" s="351">
        <v>0</v>
      </c>
      <c r="E123" s="394">
        <f t="shared" si="30"/>
        <v>0</v>
      </c>
      <c r="F123" s="332"/>
      <c r="G123" s="332"/>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32"/>
      <c r="AK123" s="332"/>
      <c r="AL123" s="332"/>
      <c r="AM123" s="332"/>
      <c r="AN123" s="332"/>
      <c r="AO123" s="332"/>
      <c r="AP123" s="332"/>
      <c r="AQ123" s="332"/>
      <c r="AR123" s="332"/>
      <c r="AS123" s="332"/>
      <c r="AT123" s="332"/>
      <c r="AU123" s="332"/>
      <c r="AV123" s="332"/>
      <c r="AW123" s="332"/>
      <c r="AX123" s="332"/>
      <c r="AY123" s="332"/>
      <c r="AZ123" s="332"/>
      <c r="BA123" s="332"/>
      <c r="BB123" s="332"/>
      <c r="BC123" s="332"/>
      <c r="BD123" s="332"/>
      <c r="BE123" s="65"/>
      <c r="BF123" s="65"/>
      <c r="BG123" s="337">
        <f t="shared" si="31"/>
        <v>0</v>
      </c>
      <c r="BH123" s="352">
        <f t="shared" si="32"/>
        <v>0</v>
      </c>
      <c r="BI123" s="204">
        <v>900</v>
      </c>
      <c r="BJ123" s="204">
        <v>350</v>
      </c>
      <c r="BK123" s="214"/>
      <c r="BL123" s="215"/>
      <c r="BM123" s="117">
        <f t="shared" si="33"/>
        <v>0</v>
      </c>
      <c r="BN123" s="9">
        <f t="shared" si="34"/>
        <v>0</v>
      </c>
      <c r="BO123" s="216">
        <f t="shared" si="36"/>
        <v>0</v>
      </c>
      <c r="BP123" s="122">
        <v>0</v>
      </c>
      <c r="BQ123" s="122">
        <v>0</v>
      </c>
      <c r="BR123" s="216">
        <f t="shared" si="35"/>
        <v>0</v>
      </c>
      <c r="BS123" s="107"/>
      <c r="BV123" s="240"/>
      <c r="BW123" s="240"/>
      <c r="BX123" s="240"/>
      <c r="BY123" s="240"/>
      <c r="BZ123" s="240"/>
    </row>
    <row r="124" spans="1:78" s="6" customFormat="1" ht="15" customHeight="1" x14ac:dyDescent="0.25">
      <c r="A124" s="129"/>
      <c r="B124" s="350"/>
      <c r="C124" s="331"/>
      <c r="D124" s="351">
        <v>0</v>
      </c>
      <c r="E124" s="394">
        <f t="shared" si="30"/>
        <v>0</v>
      </c>
      <c r="F124" s="332"/>
      <c r="G124" s="332"/>
      <c r="H124" s="332"/>
      <c r="I124" s="332"/>
      <c r="J124" s="332"/>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32"/>
      <c r="AP124" s="332"/>
      <c r="AQ124" s="332"/>
      <c r="AR124" s="332"/>
      <c r="AS124" s="332"/>
      <c r="AT124" s="332"/>
      <c r="AU124" s="332"/>
      <c r="AV124" s="332"/>
      <c r="AW124" s="332"/>
      <c r="AX124" s="332"/>
      <c r="AY124" s="332"/>
      <c r="AZ124" s="332"/>
      <c r="BA124" s="332"/>
      <c r="BB124" s="332"/>
      <c r="BC124" s="332"/>
      <c r="BD124" s="332"/>
      <c r="BE124" s="65"/>
      <c r="BF124" s="65"/>
      <c r="BG124" s="337">
        <f t="shared" si="31"/>
        <v>0</v>
      </c>
      <c r="BH124" s="352">
        <f t="shared" si="32"/>
        <v>0</v>
      </c>
      <c r="BI124" s="204">
        <v>900</v>
      </c>
      <c r="BJ124" s="204">
        <v>350</v>
      </c>
      <c r="BK124" s="214"/>
      <c r="BL124" s="215"/>
      <c r="BM124" s="117">
        <f t="shared" si="33"/>
        <v>0</v>
      </c>
      <c r="BN124" s="9">
        <f t="shared" si="34"/>
        <v>0</v>
      </c>
      <c r="BO124" s="216">
        <f t="shared" si="36"/>
        <v>0</v>
      </c>
      <c r="BP124" s="122">
        <v>0</v>
      </c>
      <c r="BQ124" s="122">
        <v>0</v>
      </c>
      <c r="BR124" s="216">
        <f t="shared" si="35"/>
        <v>0</v>
      </c>
      <c r="BS124" s="107"/>
      <c r="BV124" s="240"/>
      <c r="BW124" s="240"/>
      <c r="BX124" s="240"/>
      <c r="BY124" s="240"/>
      <c r="BZ124" s="240"/>
    </row>
    <row r="125" spans="1:78" s="6" customFormat="1" ht="15" customHeight="1" x14ac:dyDescent="0.25">
      <c r="A125" s="129"/>
      <c r="B125" s="350"/>
      <c r="C125" s="331"/>
      <c r="D125" s="351">
        <v>0</v>
      </c>
      <c r="E125" s="394">
        <f t="shared" si="30"/>
        <v>0</v>
      </c>
      <c r="F125" s="332"/>
      <c r="G125" s="332"/>
      <c r="H125" s="332"/>
      <c r="I125" s="332"/>
      <c r="J125" s="332"/>
      <c r="K125" s="332"/>
      <c r="L125" s="332"/>
      <c r="M125" s="332"/>
      <c r="N125" s="332"/>
      <c r="O125" s="332"/>
      <c r="P125" s="332"/>
      <c r="Q125" s="332"/>
      <c r="R125" s="332"/>
      <c r="S125" s="332"/>
      <c r="T125" s="332"/>
      <c r="U125" s="332"/>
      <c r="V125" s="332"/>
      <c r="W125" s="332"/>
      <c r="X125" s="332"/>
      <c r="Y125" s="332"/>
      <c r="Z125" s="332"/>
      <c r="AA125" s="332"/>
      <c r="AB125" s="332"/>
      <c r="AC125" s="332"/>
      <c r="AD125" s="332"/>
      <c r="AE125" s="332"/>
      <c r="AF125" s="332"/>
      <c r="AG125" s="332"/>
      <c r="AH125" s="332"/>
      <c r="AI125" s="332"/>
      <c r="AJ125" s="332"/>
      <c r="AK125" s="332"/>
      <c r="AL125" s="332"/>
      <c r="AM125" s="332"/>
      <c r="AN125" s="332"/>
      <c r="AO125" s="332"/>
      <c r="AP125" s="332"/>
      <c r="AQ125" s="332"/>
      <c r="AR125" s="332"/>
      <c r="AS125" s="332"/>
      <c r="AT125" s="332"/>
      <c r="AU125" s="332"/>
      <c r="AV125" s="332"/>
      <c r="AW125" s="332"/>
      <c r="AX125" s="332"/>
      <c r="AY125" s="332"/>
      <c r="AZ125" s="332"/>
      <c r="BA125" s="332"/>
      <c r="BB125" s="332"/>
      <c r="BC125" s="332"/>
      <c r="BD125" s="332"/>
      <c r="BE125" s="65"/>
      <c r="BF125" s="65"/>
      <c r="BG125" s="337">
        <f t="shared" si="31"/>
        <v>0</v>
      </c>
      <c r="BH125" s="352">
        <f t="shared" si="32"/>
        <v>0</v>
      </c>
      <c r="BI125" s="204">
        <v>900</v>
      </c>
      <c r="BJ125" s="204">
        <v>350</v>
      </c>
      <c r="BK125" s="214"/>
      <c r="BL125" s="215"/>
      <c r="BM125" s="117">
        <f t="shared" si="33"/>
        <v>0</v>
      </c>
      <c r="BN125" s="9">
        <f t="shared" si="34"/>
        <v>0</v>
      </c>
      <c r="BO125" s="216">
        <f t="shared" si="36"/>
        <v>0</v>
      </c>
      <c r="BP125" s="122">
        <v>0</v>
      </c>
      <c r="BQ125" s="122">
        <v>0</v>
      </c>
      <c r="BR125" s="216">
        <f t="shared" si="35"/>
        <v>0</v>
      </c>
      <c r="BS125" s="107"/>
      <c r="BV125" s="240"/>
      <c r="BW125" s="240"/>
      <c r="BX125" s="240"/>
      <c r="BY125" s="240"/>
      <c r="BZ125" s="240"/>
    </row>
    <row r="126" spans="1:78" s="6" customFormat="1" ht="15" customHeight="1" x14ac:dyDescent="0.25">
      <c r="A126" s="129"/>
      <c r="B126" s="350"/>
      <c r="C126" s="331"/>
      <c r="D126" s="351">
        <v>0</v>
      </c>
      <c r="E126" s="394">
        <f t="shared" si="30"/>
        <v>0</v>
      </c>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2"/>
      <c r="AF126" s="332"/>
      <c r="AG126" s="332"/>
      <c r="AH126" s="332"/>
      <c r="AI126" s="332"/>
      <c r="AJ126" s="332"/>
      <c r="AK126" s="332"/>
      <c r="AL126" s="332"/>
      <c r="AM126" s="332"/>
      <c r="AN126" s="332"/>
      <c r="AO126" s="332"/>
      <c r="AP126" s="332"/>
      <c r="AQ126" s="332"/>
      <c r="AR126" s="332"/>
      <c r="AS126" s="332"/>
      <c r="AT126" s="332"/>
      <c r="AU126" s="332"/>
      <c r="AV126" s="332"/>
      <c r="AW126" s="332"/>
      <c r="AX126" s="332"/>
      <c r="AY126" s="332"/>
      <c r="AZ126" s="332"/>
      <c r="BA126" s="332"/>
      <c r="BB126" s="332"/>
      <c r="BC126" s="332"/>
      <c r="BD126" s="332"/>
      <c r="BE126" s="65"/>
      <c r="BF126" s="65"/>
      <c r="BG126" s="337">
        <f t="shared" si="31"/>
        <v>0</v>
      </c>
      <c r="BH126" s="352">
        <f t="shared" si="32"/>
        <v>0</v>
      </c>
      <c r="BI126" s="204">
        <v>900</v>
      </c>
      <c r="BJ126" s="204">
        <v>350</v>
      </c>
      <c r="BK126" s="214"/>
      <c r="BL126" s="215"/>
      <c r="BM126" s="117">
        <f t="shared" si="33"/>
        <v>0</v>
      </c>
      <c r="BN126" s="9">
        <f t="shared" si="34"/>
        <v>0</v>
      </c>
      <c r="BO126" s="216">
        <f t="shared" si="36"/>
        <v>0</v>
      </c>
      <c r="BP126" s="122">
        <v>0</v>
      </c>
      <c r="BQ126" s="122">
        <v>0</v>
      </c>
      <c r="BR126" s="216">
        <f t="shared" si="35"/>
        <v>0</v>
      </c>
      <c r="BS126" s="107"/>
      <c r="BV126" s="240"/>
      <c r="BW126" s="240"/>
      <c r="BX126" s="240"/>
      <c r="BY126" s="240"/>
      <c r="BZ126" s="240"/>
    </row>
    <row r="127" spans="1:78" s="6" customFormat="1" ht="15" customHeight="1" x14ac:dyDescent="0.25">
      <c r="A127" s="129"/>
      <c r="B127" s="350"/>
      <c r="C127" s="331"/>
      <c r="D127" s="351">
        <v>0</v>
      </c>
      <c r="E127" s="394">
        <f t="shared" si="30"/>
        <v>0</v>
      </c>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332"/>
      <c r="AL127" s="332"/>
      <c r="AM127" s="332"/>
      <c r="AN127" s="332"/>
      <c r="AO127" s="332"/>
      <c r="AP127" s="332"/>
      <c r="AQ127" s="332"/>
      <c r="AR127" s="332"/>
      <c r="AS127" s="332"/>
      <c r="AT127" s="332"/>
      <c r="AU127" s="332"/>
      <c r="AV127" s="332"/>
      <c r="AW127" s="332"/>
      <c r="AX127" s="332"/>
      <c r="AY127" s="332"/>
      <c r="AZ127" s="332"/>
      <c r="BA127" s="332"/>
      <c r="BB127" s="332"/>
      <c r="BC127" s="332"/>
      <c r="BD127" s="332"/>
      <c r="BE127" s="65"/>
      <c r="BF127" s="65"/>
      <c r="BG127" s="337">
        <f t="shared" si="31"/>
        <v>0</v>
      </c>
      <c r="BH127" s="352">
        <f t="shared" si="32"/>
        <v>0</v>
      </c>
      <c r="BI127" s="204">
        <v>900</v>
      </c>
      <c r="BJ127" s="204">
        <v>350</v>
      </c>
      <c r="BK127" s="214"/>
      <c r="BL127" s="215"/>
      <c r="BM127" s="117">
        <f t="shared" si="33"/>
        <v>0</v>
      </c>
      <c r="BN127" s="9">
        <f t="shared" si="34"/>
        <v>0</v>
      </c>
      <c r="BO127" s="216">
        <f t="shared" si="36"/>
        <v>0</v>
      </c>
      <c r="BP127" s="122">
        <v>0</v>
      </c>
      <c r="BQ127" s="122">
        <v>0</v>
      </c>
      <c r="BR127" s="216">
        <f t="shared" si="35"/>
        <v>0</v>
      </c>
      <c r="BS127" s="107"/>
      <c r="BV127" s="240"/>
      <c r="BW127" s="240"/>
      <c r="BX127" s="240"/>
      <c r="BY127" s="240"/>
      <c r="BZ127" s="240"/>
    </row>
    <row r="128" spans="1:78" s="6" customFormat="1" ht="15" customHeight="1" x14ac:dyDescent="0.25">
      <c r="A128" s="184"/>
      <c r="B128" s="350"/>
      <c r="C128" s="331"/>
      <c r="D128" s="351">
        <v>0</v>
      </c>
      <c r="E128" s="394">
        <f t="shared" si="30"/>
        <v>0</v>
      </c>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332"/>
      <c r="AL128" s="332"/>
      <c r="AM128" s="332"/>
      <c r="AN128" s="332"/>
      <c r="AO128" s="332"/>
      <c r="AP128" s="332"/>
      <c r="AQ128" s="332"/>
      <c r="AR128" s="332"/>
      <c r="AS128" s="332"/>
      <c r="AT128" s="332"/>
      <c r="AU128" s="332"/>
      <c r="AV128" s="332"/>
      <c r="AW128" s="332"/>
      <c r="AX128" s="332"/>
      <c r="AY128" s="332"/>
      <c r="AZ128" s="332"/>
      <c r="BA128" s="332"/>
      <c r="BB128" s="332"/>
      <c r="BC128" s="332"/>
      <c r="BD128" s="332"/>
      <c r="BE128" s="65"/>
      <c r="BF128" s="65"/>
      <c r="BG128" s="337">
        <f t="shared" si="31"/>
        <v>0</v>
      </c>
      <c r="BH128" s="352">
        <f t="shared" si="32"/>
        <v>0</v>
      </c>
      <c r="BI128" s="204">
        <v>900</v>
      </c>
      <c r="BJ128" s="204">
        <v>350</v>
      </c>
      <c r="BK128" s="214"/>
      <c r="BL128" s="215"/>
      <c r="BM128" s="117">
        <f t="shared" si="33"/>
        <v>0</v>
      </c>
      <c r="BN128" s="9">
        <f t="shared" si="34"/>
        <v>0</v>
      </c>
      <c r="BO128" s="216">
        <f t="shared" si="36"/>
        <v>0</v>
      </c>
      <c r="BP128" s="122">
        <v>0</v>
      </c>
      <c r="BQ128" s="122">
        <v>0</v>
      </c>
      <c r="BR128" s="216">
        <f t="shared" si="35"/>
        <v>0</v>
      </c>
      <c r="BS128" s="107"/>
      <c r="BV128" s="240"/>
      <c r="BW128" s="240"/>
      <c r="BX128" s="240"/>
      <c r="BY128" s="240"/>
      <c r="BZ128" s="240"/>
    </row>
    <row r="129" spans="1:78" s="6" customFormat="1" ht="15" customHeight="1" x14ac:dyDescent="0.25">
      <c r="A129" s="129"/>
      <c r="B129" s="350"/>
      <c r="C129" s="331"/>
      <c r="D129" s="351">
        <v>0</v>
      </c>
      <c r="E129" s="394">
        <f t="shared" si="30"/>
        <v>0</v>
      </c>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332"/>
      <c r="AD129" s="332"/>
      <c r="AE129" s="332"/>
      <c r="AF129" s="332"/>
      <c r="AG129" s="332"/>
      <c r="AH129" s="332"/>
      <c r="AI129" s="332"/>
      <c r="AJ129" s="332"/>
      <c r="AK129" s="332"/>
      <c r="AL129" s="332"/>
      <c r="AM129" s="332"/>
      <c r="AN129" s="332"/>
      <c r="AO129" s="332"/>
      <c r="AP129" s="332"/>
      <c r="AQ129" s="332"/>
      <c r="AR129" s="332"/>
      <c r="AS129" s="332"/>
      <c r="AT129" s="332"/>
      <c r="AU129" s="332"/>
      <c r="AV129" s="332"/>
      <c r="AW129" s="332"/>
      <c r="AX129" s="332"/>
      <c r="AY129" s="332"/>
      <c r="AZ129" s="332"/>
      <c r="BA129" s="332"/>
      <c r="BB129" s="332"/>
      <c r="BC129" s="332"/>
      <c r="BD129" s="332"/>
      <c r="BE129" s="65"/>
      <c r="BF129" s="65"/>
      <c r="BG129" s="337">
        <f t="shared" si="31"/>
        <v>0</v>
      </c>
      <c r="BH129" s="352">
        <f t="shared" si="32"/>
        <v>0</v>
      </c>
      <c r="BI129" s="204">
        <v>900</v>
      </c>
      <c r="BJ129" s="204">
        <v>350</v>
      </c>
      <c r="BK129" s="214"/>
      <c r="BL129" s="215"/>
      <c r="BM129" s="117">
        <f t="shared" si="33"/>
        <v>0</v>
      </c>
      <c r="BN129" s="9">
        <f t="shared" si="34"/>
        <v>0</v>
      </c>
      <c r="BO129" s="216">
        <f t="shared" si="36"/>
        <v>0</v>
      </c>
      <c r="BP129" s="122">
        <v>0</v>
      </c>
      <c r="BQ129" s="122">
        <v>0</v>
      </c>
      <c r="BR129" s="216">
        <f t="shared" si="35"/>
        <v>0</v>
      </c>
      <c r="BS129" s="107"/>
      <c r="BV129" s="240"/>
      <c r="BW129" s="240"/>
      <c r="BX129" s="240"/>
      <c r="BY129" s="240"/>
      <c r="BZ129" s="240"/>
    </row>
    <row r="130" spans="1:78" s="6" customFormat="1" ht="15" customHeight="1" x14ac:dyDescent="0.25">
      <c r="A130" s="129"/>
      <c r="B130" s="350"/>
      <c r="C130" s="331"/>
      <c r="D130" s="351">
        <v>0</v>
      </c>
      <c r="E130" s="394">
        <f t="shared" si="30"/>
        <v>0</v>
      </c>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332"/>
      <c r="AL130" s="332"/>
      <c r="AM130" s="332"/>
      <c r="AN130" s="332"/>
      <c r="AO130" s="332"/>
      <c r="AP130" s="332"/>
      <c r="AQ130" s="332"/>
      <c r="AR130" s="332"/>
      <c r="AS130" s="332"/>
      <c r="AT130" s="332"/>
      <c r="AU130" s="332"/>
      <c r="AV130" s="332"/>
      <c r="AW130" s="332"/>
      <c r="AX130" s="332"/>
      <c r="AY130" s="332"/>
      <c r="AZ130" s="332"/>
      <c r="BA130" s="332"/>
      <c r="BB130" s="332"/>
      <c r="BC130" s="332"/>
      <c r="BD130" s="332"/>
      <c r="BE130" s="65"/>
      <c r="BF130" s="65"/>
      <c r="BG130" s="337">
        <f t="shared" si="31"/>
        <v>0</v>
      </c>
      <c r="BH130" s="352">
        <f t="shared" si="32"/>
        <v>0</v>
      </c>
      <c r="BI130" s="204">
        <v>900</v>
      </c>
      <c r="BJ130" s="204">
        <v>350</v>
      </c>
      <c r="BK130" s="214"/>
      <c r="BL130" s="215"/>
      <c r="BM130" s="117">
        <f t="shared" si="33"/>
        <v>0</v>
      </c>
      <c r="BN130" s="9">
        <f t="shared" si="34"/>
        <v>0</v>
      </c>
      <c r="BO130" s="216">
        <f t="shared" si="36"/>
        <v>0</v>
      </c>
      <c r="BP130" s="122">
        <v>0</v>
      </c>
      <c r="BQ130" s="122">
        <v>0</v>
      </c>
      <c r="BR130" s="216">
        <f t="shared" si="35"/>
        <v>0</v>
      </c>
      <c r="BS130" s="107"/>
      <c r="BV130" s="240"/>
      <c r="BW130" s="240"/>
      <c r="BX130" s="240"/>
      <c r="BY130" s="240"/>
      <c r="BZ130" s="240"/>
    </row>
    <row r="131" spans="1:78" s="6" customFormat="1" ht="15" customHeight="1" x14ac:dyDescent="0.25">
      <c r="A131" s="129"/>
      <c r="B131" s="350"/>
      <c r="C131" s="331"/>
      <c r="D131" s="351">
        <v>0</v>
      </c>
      <c r="E131" s="394">
        <f t="shared" si="30"/>
        <v>0</v>
      </c>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332"/>
      <c r="AL131" s="332"/>
      <c r="AM131" s="332"/>
      <c r="AN131" s="332"/>
      <c r="AO131" s="332"/>
      <c r="AP131" s="332"/>
      <c r="AQ131" s="332"/>
      <c r="AR131" s="332"/>
      <c r="AS131" s="332"/>
      <c r="AT131" s="332"/>
      <c r="AU131" s="332"/>
      <c r="AV131" s="332"/>
      <c r="AW131" s="332"/>
      <c r="AX131" s="332"/>
      <c r="AY131" s="332"/>
      <c r="AZ131" s="332"/>
      <c r="BA131" s="332"/>
      <c r="BB131" s="332"/>
      <c r="BC131" s="332"/>
      <c r="BD131" s="332"/>
      <c r="BE131" s="65"/>
      <c r="BF131" s="65"/>
      <c r="BG131" s="337">
        <f t="shared" si="31"/>
        <v>0</v>
      </c>
      <c r="BH131" s="352">
        <f t="shared" si="32"/>
        <v>0</v>
      </c>
      <c r="BI131" s="204">
        <v>900</v>
      </c>
      <c r="BJ131" s="204">
        <v>350</v>
      </c>
      <c r="BK131" s="214"/>
      <c r="BL131" s="215"/>
      <c r="BM131" s="117">
        <f t="shared" si="33"/>
        <v>0</v>
      </c>
      <c r="BN131" s="9">
        <f t="shared" si="34"/>
        <v>0</v>
      </c>
      <c r="BO131" s="216">
        <f t="shared" si="36"/>
        <v>0</v>
      </c>
      <c r="BP131" s="122">
        <v>0</v>
      </c>
      <c r="BQ131" s="122">
        <v>0</v>
      </c>
      <c r="BR131" s="216">
        <f t="shared" si="35"/>
        <v>0</v>
      </c>
      <c r="BS131" s="107"/>
      <c r="BV131" s="240"/>
      <c r="BW131" s="240"/>
      <c r="BX131" s="240"/>
      <c r="BY131" s="240"/>
      <c r="BZ131" s="240"/>
    </row>
    <row r="132" spans="1:78" s="6" customFormat="1" ht="15" customHeight="1" x14ac:dyDescent="0.25">
      <c r="A132" s="129"/>
      <c r="B132" s="350"/>
      <c r="C132" s="331"/>
      <c r="D132" s="351">
        <v>0</v>
      </c>
      <c r="E132" s="394">
        <f t="shared" si="30"/>
        <v>0</v>
      </c>
      <c r="F132" s="332"/>
      <c r="G132" s="332"/>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332"/>
      <c r="AL132" s="332"/>
      <c r="AM132" s="332"/>
      <c r="AN132" s="332"/>
      <c r="AO132" s="332"/>
      <c r="AP132" s="332"/>
      <c r="AQ132" s="332"/>
      <c r="AR132" s="332"/>
      <c r="AS132" s="332"/>
      <c r="AT132" s="332"/>
      <c r="AU132" s="332"/>
      <c r="AV132" s="332"/>
      <c r="AW132" s="332"/>
      <c r="AX132" s="332"/>
      <c r="AY132" s="332"/>
      <c r="AZ132" s="332"/>
      <c r="BA132" s="332"/>
      <c r="BB132" s="332"/>
      <c r="BC132" s="332"/>
      <c r="BD132" s="332"/>
      <c r="BE132" s="65"/>
      <c r="BF132" s="65"/>
      <c r="BG132" s="337">
        <f t="shared" si="31"/>
        <v>0</v>
      </c>
      <c r="BH132" s="352">
        <f t="shared" si="32"/>
        <v>0</v>
      </c>
      <c r="BI132" s="204">
        <v>900</v>
      </c>
      <c r="BJ132" s="204">
        <v>350</v>
      </c>
      <c r="BK132" s="214"/>
      <c r="BL132" s="215"/>
      <c r="BM132" s="117">
        <f t="shared" si="33"/>
        <v>0</v>
      </c>
      <c r="BN132" s="9">
        <f t="shared" si="34"/>
        <v>0</v>
      </c>
      <c r="BO132" s="216">
        <f t="shared" si="36"/>
        <v>0</v>
      </c>
      <c r="BP132" s="122">
        <v>0</v>
      </c>
      <c r="BQ132" s="122">
        <v>0</v>
      </c>
      <c r="BR132" s="216">
        <f t="shared" si="35"/>
        <v>0</v>
      </c>
      <c r="BS132" s="107"/>
      <c r="BV132" s="240"/>
      <c r="BW132" s="240"/>
      <c r="BX132" s="240"/>
      <c r="BY132" s="240"/>
      <c r="BZ132" s="240"/>
    </row>
    <row r="133" spans="1:78" s="6" customFormat="1" ht="15" customHeight="1" x14ac:dyDescent="0.25">
      <c r="A133" s="129"/>
      <c r="B133" s="350"/>
      <c r="C133" s="331"/>
      <c r="D133" s="351">
        <v>0</v>
      </c>
      <c r="E133" s="394">
        <f t="shared" si="30"/>
        <v>0</v>
      </c>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332"/>
      <c r="AL133" s="332"/>
      <c r="AM133" s="332"/>
      <c r="AN133" s="332"/>
      <c r="AO133" s="332"/>
      <c r="AP133" s="332"/>
      <c r="AQ133" s="332"/>
      <c r="AR133" s="332"/>
      <c r="AS133" s="332"/>
      <c r="AT133" s="332"/>
      <c r="AU133" s="332"/>
      <c r="AV133" s="332"/>
      <c r="AW133" s="332"/>
      <c r="AX133" s="332"/>
      <c r="AY133" s="332"/>
      <c r="AZ133" s="332"/>
      <c r="BA133" s="332"/>
      <c r="BB133" s="332"/>
      <c r="BC133" s="332"/>
      <c r="BD133" s="332"/>
      <c r="BE133" s="65"/>
      <c r="BF133" s="65"/>
      <c r="BG133" s="337">
        <f t="shared" si="31"/>
        <v>0</v>
      </c>
      <c r="BH133" s="352">
        <f t="shared" si="32"/>
        <v>0</v>
      </c>
      <c r="BI133" s="204">
        <v>900</v>
      </c>
      <c r="BJ133" s="204">
        <v>350</v>
      </c>
      <c r="BK133" s="214"/>
      <c r="BL133" s="215"/>
      <c r="BM133" s="117">
        <f t="shared" si="33"/>
        <v>0</v>
      </c>
      <c r="BN133" s="9">
        <f t="shared" si="34"/>
        <v>0</v>
      </c>
      <c r="BO133" s="216">
        <f t="shared" si="36"/>
        <v>0</v>
      </c>
      <c r="BP133" s="122">
        <v>0</v>
      </c>
      <c r="BQ133" s="122">
        <v>0</v>
      </c>
      <c r="BR133" s="216">
        <f t="shared" si="35"/>
        <v>0</v>
      </c>
      <c r="BS133" s="107"/>
      <c r="BV133" s="240"/>
      <c r="BW133" s="240"/>
      <c r="BX133" s="240"/>
      <c r="BY133" s="240"/>
      <c r="BZ133" s="240"/>
    </row>
    <row r="134" spans="1:78" s="6" customFormat="1" ht="15" customHeight="1" x14ac:dyDescent="0.25">
      <c r="A134" s="129"/>
      <c r="B134" s="350"/>
      <c r="C134" s="331"/>
      <c r="D134" s="351">
        <v>0</v>
      </c>
      <c r="E134" s="394">
        <f t="shared" si="30"/>
        <v>0</v>
      </c>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332"/>
      <c r="AL134" s="332"/>
      <c r="AM134" s="332"/>
      <c r="AN134" s="332"/>
      <c r="AO134" s="332"/>
      <c r="AP134" s="332"/>
      <c r="AQ134" s="332"/>
      <c r="AR134" s="332"/>
      <c r="AS134" s="332"/>
      <c r="AT134" s="332"/>
      <c r="AU134" s="332"/>
      <c r="AV134" s="332"/>
      <c r="AW134" s="332"/>
      <c r="AX134" s="332"/>
      <c r="AY134" s="332"/>
      <c r="AZ134" s="332"/>
      <c r="BA134" s="332"/>
      <c r="BB134" s="332"/>
      <c r="BC134" s="332"/>
      <c r="BD134" s="332"/>
      <c r="BE134" s="65"/>
      <c r="BF134" s="65"/>
      <c r="BG134" s="337">
        <f t="shared" si="31"/>
        <v>0</v>
      </c>
      <c r="BH134" s="352">
        <f t="shared" si="32"/>
        <v>0</v>
      </c>
      <c r="BI134" s="204">
        <v>900</v>
      </c>
      <c r="BJ134" s="204">
        <v>350</v>
      </c>
      <c r="BK134" s="214"/>
      <c r="BL134" s="215"/>
      <c r="BM134" s="117">
        <f t="shared" si="33"/>
        <v>0</v>
      </c>
      <c r="BN134" s="9">
        <f t="shared" si="34"/>
        <v>0</v>
      </c>
      <c r="BO134" s="216">
        <f t="shared" si="36"/>
        <v>0</v>
      </c>
      <c r="BP134" s="122">
        <v>0</v>
      </c>
      <c r="BQ134" s="122">
        <v>0</v>
      </c>
      <c r="BR134" s="216">
        <f t="shared" si="35"/>
        <v>0</v>
      </c>
      <c r="BS134" s="107"/>
      <c r="BV134" s="240"/>
      <c r="BW134" s="240"/>
      <c r="BX134" s="240"/>
      <c r="BY134" s="240"/>
      <c r="BZ134" s="240"/>
    </row>
    <row r="135" spans="1:78" s="6" customFormat="1" ht="15" customHeight="1" x14ac:dyDescent="0.25">
      <c r="A135" s="129"/>
      <c r="B135" s="350"/>
      <c r="C135" s="331"/>
      <c r="D135" s="351">
        <v>0</v>
      </c>
      <c r="E135" s="394">
        <f t="shared" si="30"/>
        <v>0</v>
      </c>
      <c r="F135" s="332"/>
      <c r="G135" s="332"/>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332"/>
      <c r="AL135" s="332"/>
      <c r="AM135" s="332"/>
      <c r="AN135" s="332"/>
      <c r="AO135" s="332"/>
      <c r="AP135" s="332"/>
      <c r="AQ135" s="332"/>
      <c r="AR135" s="332"/>
      <c r="AS135" s="332"/>
      <c r="AT135" s="332"/>
      <c r="AU135" s="332"/>
      <c r="AV135" s="332"/>
      <c r="AW135" s="332"/>
      <c r="AX135" s="332"/>
      <c r="AY135" s="332"/>
      <c r="AZ135" s="332"/>
      <c r="BA135" s="332"/>
      <c r="BB135" s="332"/>
      <c r="BC135" s="332"/>
      <c r="BD135" s="332"/>
      <c r="BE135" s="65"/>
      <c r="BF135" s="65"/>
      <c r="BG135" s="337">
        <f t="shared" si="31"/>
        <v>0</v>
      </c>
      <c r="BH135" s="352">
        <f t="shared" si="32"/>
        <v>0</v>
      </c>
      <c r="BI135" s="204">
        <v>900</v>
      </c>
      <c r="BJ135" s="204">
        <v>350</v>
      </c>
      <c r="BK135" s="214"/>
      <c r="BL135" s="215"/>
      <c r="BM135" s="117">
        <f t="shared" si="33"/>
        <v>0</v>
      </c>
      <c r="BN135" s="9">
        <f t="shared" si="34"/>
        <v>0</v>
      </c>
      <c r="BO135" s="216">
        <f t="shared" si="36"/>
        <v>0</v>
      </c>
      <c r="BP135" s="122">
        <v>0</v>
      </c>
      <c r="BQ135" s="122">
        <v>0</v>
      </c>
      <c r="BR135" s="216">
        <f t="shared" si="35"/>
        <v>0</v>
      </c>
      <c r="BS135" s="107"/>
      <c r="BV135" s="240"/>
      <c r="BW135" s="240"/>
      <c r="BX135" s="240"/>
      <c r="BY135" s="240"/>
      <c r="BZ135" s="240"/>
    </row>
    <row r="136" spans="1:78" s="6" customFormat="1" ht="15" customHeight="1" x14ac:dyDescent="0.25">
      <c r="A136" s="129"/>
      <c r="B136" s="350"/>
      <c r="C136" s="331"/>
      <c r="D136" s="351">
        <v>0</v>
      </c>
      <c r="E136" s="394">
        <f t="shared" si="30"/>
        <v>0</v>
      </c>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c r="AH136" s="332"/>
      <c r="AI136" s="332"/>
      <c r="AJ136" s="332"/>
      <c r="AK136" s="332"/>
      <c r="AL136" s="332"/>
      <c r="AM136" s="332"/>
      <c r="AN136" s="332"/>
      <c r="AO136" s="332"/>
      <c r="AP136" s="332"/>
      <c r="AQ136" s="332"/>
      <c r="AR136" s="332"/>
      <c r="AS136" s="332"/>
      <c r="AT136" s="332"/>
      <c r="AU136" s="332"/>
      <c r="AV136" s="332"/>
      <c r="AW136" s="332"/>
      <c r="AX136" s="332"/>
      <c r="AY136" s="332"/>
      <c r="AZ136" s="332"/>
      <c r="BA136" s="332"/>
      <c r="BB136" s="332"/>
      <c r="BC136" s="332"/>
      <c r="BD136" s="332"/>
      <c r="BE136" s="65"/>
      <c r="BF136" s="65"/>
      <c r="BG136" s="337">
        <f t="shared" si="31"/>
        <v>0</v>
      </c>
      <c r="BH136" s="352">
        <f t="shared" si="32"/>
        <v>0</v>
      </c>
      <c r="BI136" s="204">
        <v>900</v>
      </c>
      <c r="BJ136" s="204">
        <v>350</v>
      </c>
      <c r="BK136" s="214"/>
      <c r="BL136" s="215"/>
      <c r="BM136" s="117">
        <f t="shared" si="33"/>
        <v>0</v>
      </c>
      <c r="BN136" s="9">
        <f t="shared" si="34"/>
        <v>0</v>
      </c>
      <c r="BO136" s="216">
        <f t="shared" si="36"/>
        <v>0</v>
      </c>
      <c r="BP136" s="122">
        <v>0</v>
      </c>
      <c r="BQ136" s="122">
        <v>0</v>
      </c>
      <c r="BR136" s="216">
        <f t="shared" si="35"/>
        <v>0</v>
      </c>
      <c r="BS136" s="107"/>
      <c r="BV136" s="240"/>
      <c r="BW136" s="240"/>
      <c r="BX136" s="240"/>
      <c r="BY136" s="240"/>
      <c r="BZ136" s="240"/>
    </row>
    <row r="137" spans="1:78" s="6" customFormat="1" ht="15" customHeight="1" x14ac:dyDescent="0.25">
      <c r="A137" s="129"/>
      <c r="B137" s="350"/>
      <c r="C137" s="331"/>
      <c r="D137" s="351">
        <v>0</v>
      </c>
      <c r="E137" s="394">
        <f t="shared" si="30"/>
        <v>0</v>
      </c>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2"/>
      <c r="AV137" s="332"/>
      <c r="AW137" s="332"/>
      <c r="AX137" s="332"/>
      <c r="AY137" s="332"/>
      <c r="AZ137" s="332"/>
      <c r="BA137" s="332"/>
      <c r="BB137" s="332"/>
      <c r="BC137" s="332"/>
      <c r="BD137" s="332"/>
      <c r="BE137" s="65"/>
      <c r="BF137" s="65"/>
      <c r="BG137" s="337">
        <f t="shared" si="31"/>
        <v>0</v>
      </c>
      <c r="BH137" s="352">
        <f t="shared" si="32"/>
        <v>0</v>
      </c>
      <c r="BI137" s="204">
        <v>900</v>
      </c>
      <c r="BJ137" s="204">
        <v>350</v>
      </c>
      <c r="BK137" s="214"/>
      <c r="BL137" s="215"/>
      <c r="BM137" s="117">
        <f t="shared" si="33"/>
        <v>0</v>
      </c>
      <c r="BN137" s="9">
        <f t="shared" si="34"/>
        <v>0</v>
      </c>
      <c r="BO137" s="216">
        <f t="shared" si="36"/>
        <v>0</v>
      </c>
      <c r="BP137" s="122">
        <v>0</v>
      </c>
      <c r="BQ137" s="122">
        <v>0</v>
      </c>
      <c r="BR137" s="216">
        <f t="shared" si="35"/>
        <v>0</v>
      </c>
      <c r="BS137" s="107"/>
      <c r="BV137" s="240"/>
      <c r="BW137" s="240"/>
      <c r="BX137" s="240"/>
      <c r="BY137" s="240"/>
      <c r="BZ137" s="240"/>
    </row>
    <row r="138" spans="1:78" s="6" customFormat="1" ht="15" customHeight="1" x14ac:dyDescent="0.25">
      <c r="A138" s="129"/>
      <c r="B138" s="350"/>
      <c r="C138" s="331"/>
      <c r="D138" s="351">
        <v>0</v>
      </c>
      <c r="E138" s="394">
        <f t="shared" si="30"/>
        <v>0</v>
      </c>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2"/>
      <c r="AV138" s="332"/>
      <c r="AW138" s="332"/>
      <c r="AX138" s="332"/>
      <c r="AY138" s="332"/>
      <c r="AZ138" s="332"/>
      <c r="BA138" s="332"/>
      <c r="BB138" s="332"/>
      <c r="BC138" s="332"/>
      <c r="BD138" s="332"/>
      <c r="BE138" s="65"/>
      <c r="BF138" s="65"/>
      <c r="BG138" s="337">
        <f t="shared" si="31"/>
        <v>0</v>
      </c>
      <c r="BH138" s="352">
        <f t="shared" si="32"/>
        <v>0</v>
      </c>
      <c r="BI138" s="204">
        <v>900</v>
      </c>
      <c r="BJ138" s="204">
        <v>350</v>
      </c>
      <c r="BK138" s="214"/>
      <c r="BL138" s="215"/>
      <c r="BM138" s="117">
        <f t="shared" si="33"/>
        <v>0</v>
      </c>
      <c r="BN138" s="9">
        <f t="shared" si="34"/>
        <v>0</v>
      </c>
      <c r="BO138" s="216">
        <f t="shared" si="36"/>
        <v>0</v>
      </c>
      <c r="BP138" s="122">
        <v>0</v>
      </c>
      <c r="BQ138" s="122">
        <v>0</v>
      </c>
      <c r="BR138" s="216">
        <f t="shared" si="35"/>
        <v>0</v>
      </c>
      <c r="BS138" s="107"/>
      <c r="BV138" s="240"/>
      <c r="BW138" s="240"/>
      <c r="BX138" s="240"/>
      <c r="BY138" s="240"/>
      <c r="BZ138" s="240"/>
    </row>
    <row r="139" spans="1:78" s="6" customFormat="1" ht="15" customHeight="1" x14ac:dyDescent="0.25">
      <c r="A139" s="129"/>
      <c r="B139" s="350"/>
      <c r="C139" s="331"/>
      <c r="D139" s="351">
        <v>0</v>
      </c>
      <c r="E139" s="394">
        <f t="shared" si="30"/>
        <v>0</v>
      </c>
      <c r="F139" s="332"/>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2"/>
      <c r="AC139" s="332"/>
      <c r="AD139" s="332"/>
      <c r="AE139" s="332"/>
      <c r="AF139" s="332"/>
      <c r="AG139" s="332"/>
      <c r="AH139" s="332"/>
      <c r="AI139" s="332"/>
      <c r="AJ139" s="332"/>
      <c r="AK139" s="332"/>
      <c r="AL139" s="332"/>
      <c r="AM139" s="332"/>
      <c r="AN139" s="332"/>
      <c r="AO139" s="332"/>
      <c r="AP139" s="332"/>
      <c r="AQ139" s="332"/>
      <c r="AR139" s="332"/>
      <c r="AS139" s="332"/>
      <c r="AT139" s="332"/>
      <c r="AU139" s="332"/>
      <c r="AV139" s="332"/>
      <c r="AW139" s="332"/>
      <c r="AX139" s="332"/>
      <c r="AY139" s="332"/>
      <c r="AZ139" s="332"/>
      <c r="BA139" s="332"/>
      <c r="BB139" s="332"/>
      <c r="BC139" s="332"/>
      <c r="BD139" s="332"/>
      <c r="BE139" s="65"/>
      <c r="BF139" s="65"/>
      <c r="BG139" s="337">
        <f t="shared" si="31"/>
        <v>0</v>
      </c>
      <c r="BH139" s="352">
        <f t="shared" si="32"/>
        <v>0</v>
      </c>
      <c r="BI139" s="204">
        <v>900</v>
      </c>
      <c r="BJ139" s="204">
        <v>350</v>
      </c>
      <c r="BK139" s="214"/>
      <c r="BL139" s="215"/>
      <c r="BM139" s="117">
        <f t="shared" si="33"/>
        <v>0</v>
      </c>
      <c r="BN139" s="9">
        <f t="shared" si="34"/>
        <v>0</v>
      </c>
      <c r="BO139" s="216">
        <f t="shared" si="36"/>
        <v>0</v>
      </c>
      <c r="BP139" s="122">
        <v>0</v>
      </c>
      <c r="BQ139" s="122">
        <v>0</v>
      </c>
      <c r="BR139" s="216">
        <f t="shared" si="35"/>
        <v>0</v>
      </c>
      <c r="BS139" s="107"/>
      <c r="BV139" s="240"/>
      <c r="BW139" s="240"/>
      <c r="BX139" s="240"/>
      <c r="BY139" s="240"/>
      <c r="BZ139" s="240"/>
    </row>
    <row r="140" spans="1:78" s="6" customFormat="1" ht="15" customHeight="1" x14ac:dyDescent="0.25">
      <c r="A140" s="129"/>
      <c r="B140" s="350"/>
      <c r="C140" s="331"/>
      <c r="D140" s="351">
        <v>0</v>
      </c>
      <c r="E140" s="394">
        <f t="shared" si="30"/>
        <v>0</v>
      </c>
      <c r="F140" s="332"/>
      <c r="G140" s="332"/>
      <c r="H140" s="332"/>
      <c r="I140" s="332"/>
      <c r="J140" s="332"/>
      <c r="K140" s="332"/>
      <c r="L140" s="332"/>
      <c r="M140" s="332"/>
      <c r="N140" s="332"/>
      <c r="O140" s="332"/>
      <c r="P140" s="332"/>
      <c r="Q140" s="332"/>
      <c r="R140" s="332"/>
      <c r="S140" s="332"/>
      <c r="T140" s="332"/>
      <c r="U140" s="332"/>
      <c r="V140" s="332"/>
      <c r="W140" s="332"/>
      <c r="X140" s="332"/>
      <c r="Y140" s="332"/>
      <c r="Z140" s="332"/>
      <c r="AA140" s="332"/>
      <c r="AB140" s="332"/>
      <c r="AC140" s="332"/>
      <c r="AD140" s="332"/>
      <c r="AE140" s="332"/>
      <c r="AF140" s="332"/>
      <c r="AG140" s="332"/>
      <c r="AH140" s="332"/>
      <c r="AI140" s="332"/>
      <c r="AJ140" s="332"/>
      <c r="AK140" s="332"/>
      <c r="AL140" s="332"/>
      <c r="AM140" s="332"/>
      <c r="AN140" s="332"/>
      <c r="AO140" s="332"/>
      <c r="AP140" s="332"/>
      <c r="AQ140" s="332"/>
      <c r="AR140" s="332"/>
      <c r="AS140" s="332"/>
      <c r="AT140" s="332"/>
      <c r="AU140" s="332"/>
      <c r="AV140" s="332"/>
      <c r="AW140" s="332"/>
      <c r="AX140" s="332"/>
      <c r="AY140" s="332"/>
      <c r="AZ140" s="332"/>
      <c r="BA140" s="332"/>
      <c r="BB140" s="332"/>
      <c r="BC140" s="332"/>
      <c r="BD140" s="332"/>
      <c r="BE140" s="65"/>
      <c r="BF140" s="65"/>
      <c r="BG140" s="337">
        <f t="shared" si="31"/>
        <v>0</v>
      </c>
      <c r="BH140" s="352">
        <f t="shared" si="32"/>
        <v>0</v>
      </c>
      <c r="BI140" s="204">
        <v>900</v>
      </c>
      <c r="BJ140" s="204">
        <v>350</v>
      </c>
      <c r="BK140" s="214"/>
      <c r="BL140" s="215"/>
      <c r="BM140" s="117">
        <f t="shared" si="33"/>
        <v>0</v>
      </c>
      <c r="BN140" s="9">
        <f t="shared" si="34"/>
        <v>0</v>
      </c>
      <c r="BO140" s="216">
        <f t="shared" si="36"/>
        <v>0</v>
      </c>
      <c r="BP140" s="122">
        <v>0</v>
      </c>
      <c r="BQ140" s="122">
        <v>0</v>
      </c>
      <c r="BR140" s="216">
        <f t="shared" si="35"/>
        <v>0</v>
      </c>
      <c r="BS140" s="107"/>
      <c r="BV140" s="240"/>
      <c r="BW140" s="240"/>
      <c r="BX140" s="240"/>
      <c r="BY140" s="240"/>
      <c r="BZ140" s="240"/>
    </row>
    <row r="141" spans="1:78" s="6" customFormat="1" ht="15" hidden="1" customHeight="1" x14ac:dyDescent="0.25">
      <c r="A141" s="129"/>
      <c r="B141" s="350"/>
      <c r="C141" s="331"/>
      <c r="D141" s="351">
        <v>0</v>
      </c>
      <c r="E141" s="394">
        <f t="shared" si="30"/>
        <v>0</v>
      </c>
      <c r="F141" s="332"/>
      <c r="G141" s="332"/>
      <c r="H141" s="332"/>
      <c r="I141" s="332"/>
      <c r="J141" s="332"/>
      <c r="K141" s="332"/>
      <c r="L141" s="332"/>
      <c r="M141" s="332"/>
      <c r="N141" s="332"/>
      <c r="O141" s="332"/>
      <c r="P141" s="332"/>
      <c r="Q141" s="332"/>
      <c r="R141" s="332"/>
      <c r="S141" s="332"/>
      <c r="T141" s="332"/>
      <c r="U141" s="332"/>
      <c r="V141" s="332"/>
      <c r="W141" s="332"/>
      <c r="X141" s="332"/>
      <c r="Y141" s="332"/>
      <c r="Z141" s="332"/>
      <c r="AA141" s="332"/>
      <c r="AB141" s="332"/>
      <c r="AC141" s="332"/>
      <c r="AD141" s="332"/>
      <c r="AE141" s="332"/>
      <c r="AF141" s="332"/>
      <c r="AG141" s="332"/>
      <c r="AH141" s="332"/>
      <c r="AI141" s="332"/>
      <c r="AJ141" s="332"/>
      <c r="AK141" s="332"/>
      <c r="AL141" s="332"/>
      <c r="AM141" s="332"/>
      <c r="AN141" s="332"/>
      <c r="AO141" s="332"/>
      <c r="AP141" s="332"/>
      <c r="AQ141" s="332"/>
      <c r="AR141" s="332"/>
      <c r="AS141" s="332"/>
      <c r="AT141" s="332"/>
      <c r="AU141" s="332"/>
      <c r="AV141" s="332"/>
      <c r="AW141" s="332"/>
      <c r="AX141" s="332"/>
      <c r="AY141" s="332"/>
      <c r="AZ141" s="332"/>
      <c r="BA141" s="332"/>
      <c r="BB141" s="332"/>
      <c r="BC141" s="332"/>
      <c r="BD141" s="332"/>
      <c r="BE141" s="65"/>
      <c r="BF141" s="65"/>
      <c r="BG141" s="337">
        <f t="shared" si="31"/>
        <v>0</v>
      </c>
      <c r="BH141" s="352">
        <f t="shared" si="32"/>
        <v>0</v>
      </c>
      <c r="BI141" s="204">
        <v>900</v>
      </c>
      <c r="BJ141" s="204">
        <v>350</v>
      </c>
      <c r="BK141" s="214"/>
      <c r="BL141" s="215"/>
      <c r="BM141" s="117">
        <f t="shared" si="33"/>
        <v>0</v>
      </c>
      <c r="BN141" s="9">
        <f t="shared" si="34"/>
        <v>0</v>
      </c>
      <c r="BO141" s="216">
        <f t="shared" si="36"/>
        <v>0</v>
      </c>
      <c r="BP141" s="122">
        <v>0</v>
      </c>
      <c r="BQ141" s="122">
        <v>0</v>
      </c>
      <c r="BR141" s="216">
        <f t="shared" si="35"/>
        <v>0</v>
      </c>
      <c r="BS141" s="107"/>
      <c r="BV141" s="240"/>
      <c r="BW141" s="240"/>
      <c r="BX141" s="240"/>
      <c r="BY141" s="240"/>
      <c r="BZ141" s="240"/>
    </row>
    <row r="142" spans="1:78" s="6" customFormat="1" ht="15" hidden="1" customHeight="1" x14ac:dyDescent="0.25">
      <c r="A142" s="129"/>
      <c r="B142" s="350"/>
      <c r="C142" s="331"/>
      <c r="D142" s="351">
        <v>0</v>
      </c>
      <c r="E142" s="394">
        <f t="shared" si="30"/>
        <v>0</v>
      </c>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332"/>
      <c r="AM142" s="332"/>
      <c r="AN142" s="332"/>
      <c r="AO142" s="332"/>
      <c r="AP142" s="332"/>
      <c r="AQ142" s="332"/>
      <c r="AR142" s="332"/>
      <c r="AS142" s="332"/>
      <c r="AT142" s="332"/>
      <c r="AU142" s="332"/>
      <c r="AV142" s="332"/>
      <c r="AW142" s="332"/>
      <c r="AX142" s="332"/>
      <c r="AY142" s="332"/>
      <c r="AZ142" s="332"/>
      <c r="BA142" s="332"/>
      <c r="BB142" s="332"/>
      <c r="BC142" s="332"/>
      <c r="BD142" s="332"/>
      <c r="BE142" s="65"/>
      <c r="BF142" s="65"/>
      <c r="BG142" s="337">
        <f t="shared" si="31"/>
        <v>0</v>
      </c>
      <c r="BH142" s="352">
        <f t="shared" si="32"/>
        <v>0</v>
      </c>
      <c r="BI142" s="204">
        <v>900</v>
      </c>
      <c r="BJ142" s="204">
        <v>350</v>
      </c>
      <c r="BK142" s="214"/>
      <c r="BL142" s="215"/>
      <c r="BM142" s="117">
        <f t="shared" si="33"/>
        <v>0</v>
      </c>
      <c r="BN142" s="9">
        <f t="shared" si="34"/>
        <v>0</v>
      </c>
      <c r="BO142" s="216">
        <f t="shared" si="36"/>
        <v>0</v>
      </c>
      <c r="BP142" s="122">
        <v>0</v>
      </c>
      <c r="BQ142" s="122">
        <v>0</v>
      </c>
      <c r="BR142" s="216">
        <f t="shared" si="35"/>
        <v>0</v>
      </c>
      <c r="BS142" s="107"/>
      <c r="BV142" s="240"/>
      <c r="BW142" s="240"/>
      <c r="BX142" s="240"/>
      <c r="BY142" s="240"/>
      <c r="BZ142" s="240"/>
    </row>
    <row r="143" spans="1:78" s="6" customFormat="1" ht="15" hidden="1" customHeight="1" x14ac:dyDescent="0.25">
      <c r="A143" s="129"/>
      <c r="B143" s="350"/>
      <c r="C143" s="331"/>
      <c r="D143" s="351">
        <v>0</v>
      </c>
      <c r="E143" s="394">
        <f t="shared" si="30"/>
        <v>0</v>
      </c>
      <c r="F143" s="332"/>
      <c r="G143" s="332"/>
      <c r="H143" s="332"/>
      <c r="I143" s="332"/>
      <c r="J143" s="332"/>
      <c r="K143" s="332"/>
      <c r="L143" s="332"/>
      <c r="M143" s="332"/>
      <c r="N143" s="332"/>
      <c r="O143" s="332"/>
      <c r="P143" s="332"/>
      <c r="Q143" s="332"/>
      <c r="R143" s="332"/>
      <c r="S143" s="332"/>
      <c r="T143" s="332"/>
      <c r="U143" s="332"/>
      <c r="V143" s="332"/>
      <c r="W143" s="332"/>
      <c r="X143" s="332"/>
      <c r="Y143" s="332"/>
      <c r="Z143" s="332"/>
      <c r="AA143" s="332"/>
      <c r="AB143" s="332"/>
      <c r="AC143" s="332"/>
      <c r="AD143" s="332"/>
      <c r="AE143" s="332"/>
      <c r="AF143" s="332"/>
      <c r="AG143" s="332"/>
      <c r="AH143" s="332"/>
      <c r="AI143" s="332"/>
      <c r="AJ143" s="332"/>
      <c r="AK143" s="332"/>
      <c r="AL143" s="332"/>
      <c r="AM143" s="332"/>
      <c r="AN143" s="332"/>
      <c r="AO143" s="332"/>
      <c r="AP143" s="332"/>
      <c r="AQ143" s="332"/>
      <c r="AR143" s="332"/>
      <c r="AS143" s="332"/>
      <c r="AT143" s="332"/>
      <c r="AU143" s="332"/>
      <c r="AV143" s="332"/>
      <c r="AW143" s="332"/>
      <c r="AX143" s="332"/>
      <c r="AY143" s="332"/>
      <c r="AZ143" s="332"/>
      <c r="BA143" s="332"/>
      <c r="BB143" s="332"/>
      <c r="BC143" s="332"/>
      <c r="BD143" s="332"/>
      <c r="BE143" s="65"/>
      <c r="BF143" s="65"/>
      <c r="BG143" s="337">
        <f t="shared" si="31"/>
        <v>0</v>
      </c>
      <c r="BH143" s="352">
        <f t="shared" si="32"/>
        <v>0</v>
      </c>
      <c r="BI143" s="204">
        <v>900</v>
      </c>
      <c r="BJ143" s="204">
        <v>350</v>
      </c>
      <c r="BK143" s="214"/>
      <c r="BL143" s="215"/>
      <c r="BM143" s="117">
        <f t="shared" si="33"/>
        <v>0</v>
      </c>
      <c r="BN143" s="9">
        <f t="shared" si="34"/>
        <v>0</v>
      </c>
      <c r="BO143" s="216">
        <f t="shared" si="36"/>
        <v>0</v>
      </c>
      <c r="BP143" s="122">
        <v>0</v>
      </c>
      <c r="BQ143" s="122">
        <v>0</v>
      </c>
      <c r="BR143" s="216">
        <f t="shared" si="35"/>
        <v>0</v>
      </c>
      <c r="BS143" s="107"/>
      <c r="BV143" s="240"/>
      <c r="BW143" s="240"/>
      <c r="BX143" s="240"/>
      <c r="BY143" s="240"/>
      <c r="BZ143" s="240"/>
    </row>
    <row r="144" spans="1:78" s="6" customFormat="1" ht="15" hidden="1" customHeight="1" x14ac:dyDescent="0.25">
      <c r="A144" s="129"/>
      <c r="B144" s="350"/>
      <c r="C144" s="331"/>
      <c r="D144" s="351">
        <v>0</v>
      </c>
      <c r="E144" s="394">
        <f t="shared" si="30"/>
        <v>0</v>
      </c>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332"/>
      <c r="AC144" s="332"/>
      <c r="AD144" s="332"/>
      <c r="AE144" s="332"/>
      <c r="AF144" s="332"/>
      <c r="AG144" s="332"/>
      <c r="AH144" s="332"/>
      <c r="AI144" s="332"/>
      <c r="AJ144" s="332"/>
      <c r="AK144" s="332"/>
      <c r="AL144" s="332"/>
      <c r="AM144" s="332"/>
      <c r="AN144" s="332"/>
      <c r="AO144" s="332"/>
      <c r="AP144" s="332"/>
      <c r="AQ144" s="332"/>
      <c r="AR144" s="332"/>
      <c r="AS144" s="332"/>
      <c r="AT144" s="332"/>
      <c r="AU144" s="332"/>
      <c r="AV144" s="332"/>
      <c r="AW144" s="332"/>
      <c r="AX144" s="332"/>
      <c r="AY144" s="332"/>
      <c r="AZ144" s="332"/>
      <c r="BA144" s="332"/>
      <c r="BB144" s="332"/>
      <c r="BC144" s="332"/>
      <c r="BD144" s="332"/>
      <c r="BE144" s="65"/>
      <c r="BF144" s="65"/>
      <c r="BG144" s="337">
        <f t="shared" si="31"/>
        <v>0</v>
      </c>
      <c r="BH144" s="352">
        <f t="shared" si="32"/>
        <v>0</v>
      </c>
      <c r="BI144" s="204">
        <v>900</v>
      </c>
      <c r="BJ144" s="204">
        <v>350</v>
      </c>
      <c r="BK144" s="214"/>
      <c r="BL144" s="215"/>
      <c r="BM144" s="117">
        <f t="shared" si="33"/>
        <v>0</v>
      </c>
      <c r="BN144" s="9">
        <f t="shared" si="34"/>
        <v>0</v>
      </c>
      <c r="BO144" s="216">
        <f t="shared" si="36"/>
        <v>0</v>
      </c>
      <c r="BP144" s="122">
        <v>0</v>
      </c>
      <c r="BQ144" s="122">
        <v>0</v>
      </c>
      <c r="BR144" s="216">
        <f t="shared" si="35"/>
        <v>0</v>
      </c>
      <c r="BS144" s="107"/>
      <c r="BV144" s="240"/>
      <c r="BW144" s="240"/>
      <c r="BX144" s="240"/>
      <c r="BY144" s="240"/>
      <c r="BZ144" s="240"/>
    </row>
    <row r="145" spans="1:78" s="6" customFormat="1" ht="15" hidden="1" customHeight="1" x14ac:dyDescent="0.25">
      <c r="A145" s="129"/>
      <c r="B145" s="350"/>
      <c r="C145" s="331"/>
      <c r="D145" s="351">
        <v>0</v>
      </c>
      <c r="E145" s="394">
        <f t="shared" si="30"/>
        <v>0</v>
      </c>
      <c r="F145" s="332"/>
      <c r="G145" s="332"/>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c r="AH145" s="332"/>
      <c r="AI145" s="332"/>
      <c r="AJ145" s="332"/>
      <c r="AK145" s="332"/>
      <c r="AL145" s="332"/>
      <c r="AM145" s="332"/>
      <c r="AN145" s="332"/>
      <c r="AO145" s="332"/>
      <c r="AP145" s="332"/>
      <c r="AQ145" s="332"/>
      <c r="AR145" s="332"/>
      <c r="AS145" s="332"/>
      <c r="AT145" s="332"/>
      <c r="AU145" s="332"/>
      <c r="AV145" s="332"/>
      <c r="AW145" s="332"/>
      <c r="AX145" s="332"/>
      <c r="AY145" s="332"/>
      <c r="AZ145" s="332"/>
      <c r="BA145" s="332"/>
      <c r="BB145" s="332"/>
      <c r="BC145" s="332"/>
      <c r="BD145" s="332"/>
      <c r="BE145" s="65"/>
      <c r="BF145" s="65"/>
      <c r="BG145" s="337">
        <f t="shared" si="31"/>
        <v>0</v>
      </c>
      <c r="BH145" s="352">
        <f t="shared" si="32"/>
        <v>0</v>
      </c>
      <c r="BI145" s="204">
        <v>900</v>
      </c>
      <c r="BJ145" s="204">
        <v>350</v>
      </c>
      <c r="BK145" s="214"/>
      <c r="BL145" s="215"/>
      <c r="BM145" s="117">
        <f t="shared" si="33"/>
        <v>0</v>
      </c>
      <c r="BN145" s="9">
        <f t="shared" si="34"/>
        <v>0</v>
      </c>
      <c r="BO145" s="216">
        <f t="shared" si="36"/>
        <v>0</v>
      </c>
      <c r="BP145" s="122">
        <v>0</v>
      </c>
      <c r="BQ145" s="122">
        <v>0</v>
      </c>
      <c r="BR145" s="216">
        <f t="shared" si="35"/>
        <v>0</v>
      </c>
      <c r="BS145" s="107"/>
      <c r="BV145" s="240"/>
      <c r="BW145" s="240"/>
      <c r="BX145" s="240"/>
      <c r="BY145" s="240"/>
      <c r="BZ145" s="240"/>
    </row>
    <row r="146" spans="1:78" s="6" customFormat="1" ht="15" hidden="1" customHeight="1" x14ac:dyDescent="0.25">
      <c r="A146" s="129"/>
      <c r="B146" s="350"/>
      <c r="C146" s="331"/>
      <c r="D146" s="351">
        <v>0</v>
      </c>
      <c r="E146" s="394">
        <f t="shared" si="30"/>
        <v>0</v>
      </c>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c r="BC146" s="332"/>
      <c r="BD146" s="332"/>
      <c r="BE146" s="65"/>
      <c r="BF146" s="65"/>
      <c r="BG146" s="337">
        <f t="shared" si="31"/>
        <v>0</v>
      </c>
      <c r="BH146" s="352">
        <f t="shared" si="32"/>
        <v>0</v>
      </c>
      <c r="BI146" s="204">
        <v>900</v>
      </c>
      <c r="BJ146" s="204">
        <v>350</v>
      </c>
      <c r="BK146" s="214"/>
      <c r="BL146" s="215"/>
      <c r="BM146" s="117">
        <f t="shared" si="33"/>
        <v>0</v>
      </c>
      <c r="BN146" s="9">
        <f t="shared" si="34"/>
        <v>0</v>
      </c>
      <c r="BO146" s="216">
        <f t="shared" si="36"/>
        <v>0</v>
      </c>
      <c r="BP146" s="122">
        <v>0</v>
      </c>
      <c r="BQ146" s="122">
        <v>0</v>
      </c>
      <c r="BR146" s="216">
        <f t="shared" si="35"/>
        <v>0</v>
      </c>
      <c r="BS146" s="107"/>
      <c r="BV146" s="240"/>
      <c r="BW146" s="240"/>
      <c r="BX146" s="240"/>
      <c r="BY146" s="240"/>
      <c r="BZ146" s="240"/>
    </row>
    <row r="147" spans="1:78" s="6" customFormat="1" ht="15" hidden="1" customHeight="1" x14ac:dyDescent="0.25">
      <c r="A147" s="129"/>
      <c r="B147" s="350"/>
      <c r="C147" s="331"/>
      <c r="D147" s="351">
        <v>0</v>
      </c>
      <c r="E147" s="394">
        <f t="shared" si="30"/>
        <v>0</v>
      </c>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2"/>
      <c r="BA147" s="332"/>
      <c r="BB147" s="332"/>
      <c r="BC147" s="332"/>
      <c r="BD147" s="332"/>
      <c r="BE147" s="65"/>
      <c r="BF147" s="65"/>
      <c r="BG147" s="337">
        <f t="shared" si="31"/>
        <v>0</v>
      </c>
      <c r="BH147" s="352">
        <f t="shared" si="32"/>
        <v>0</v>
      </c>
      <c r="BI147" s="204">
        <v>900</v>
      </c>
      <c r="BJ147" s="204">
        <v>350</v>
      </c>
      <c r="BK147" s="214"/>
      <c r="BL147" s="215"/>
      <c r="BM147" s="117">
        <f t="shared" si="33"/>
        <v>0</v>
      </c>
      <c r="BN147" s="9">
        <f t="shared" si="34"/>
        <v>0</v>
      </c>
      <c r="BO147" s="216">
        <f t="shared" si="36"/>
        <v>0</v>
      </c>
      <c r="BP147" s="122">
        <v>0</v>
      </c>
      <c r="BQ147" s="122">
        <v>0</v>
      </c>
      <c r="BR147" s="216">
        <f t="shared" si="35"/>
        <v>0</v>
      </c>
      <c r="BS147" s="107"/>
      <c r="BV147" s="240"/>
      <c r="BW147" s="240"/>
      <c r="BX147" s="240"/>
      <c r="BY147" s="240"/>
      <c r="BZ147" s="240"/>
    </row>
    <row r="148" spans="1:78" s="6" customFormat="1" ht="15" hidden="1" customHeight="1" x14ac:dyDescent="0.25">
      <c r="A148" s="129"/>
      <c r="B148" s="350"/>
      <c r="C148" s="331"/>
      <c r="D148" s="351">
        <v>0</v>
      </c>
      <c r="E148" s="394">
        <f t="shared" si="30"/>
        <v>0</v>
      </c>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c r="AL148" s="332"/>
      <c r="AM148" s="332"/>
      <c r="AN148" s="332"/>
      <c r="AO148" s="332"/>
      <c r="AP148" s="332"/>
      <c r="AQ148" s="332"/>
      <c r="AR148" s="332"/>
      <c r="AS148" s="332"/>
      <c r="AT148" s="332"/>
      <c r="AU148" s="332"/>
      <c r="AV148" s="332"/>
      <c r="AW148" s="332"/>
      <c r="AX148" s="332"/>
      <c r="AY148" s="332"/>
      <c r="AZ148" s="332"/>
      <c r="BA148" s="332"/>
      <c r="BB148" s="332"/>
      <c r="BC148" s="332"/>
      <c r="BD148" s="332"/>
      <c r="BE148" s="65"/>
      <c r="BF148" s="65"/>
      <c r="BG148" s="337">
        <f t="shared" si="31"/>
        <v>0</v>
      </c>
      <c r="BH148" s="352">
        <f t="shared" si="32"/>
        <v>0</v>
      </c>
      <c r="BI148" s="204">
        <v>900</v>
      </c>
      <c r="BJ148" s="204">
        <v>350</v>
      </c>
      <c r="BK148" s="214"/>
      <c r="BL148" s="215"/>
      <c r="BM148" s="117">
        <f t="shared" si="33"/>
        <v>0</v>
      </c>
      <c r="BN148" s="9">
        <f t="shared" si="34"/>
        <v>0</v>
      </c>
      <c r="BO148" s="216">
        <f t="shared" si="36"/>
        <v>0</v>
      </c>
      <c r="BP148" s="122">
        <v>0</v>
      </c>
      <c r="BQ148" s="122">
        <v>0</v>
      </c>
      <c r="BR148" s="216">
        <f t="shared" si="35"/>
        <v>0</v>
      </c>
      <c r="BS148" s="107"/>
      <c r="BV148" s="240"/>
      <c r="BW148" s="240"/>
      <c r="BX148" s="240"/>
      <c r="BY148" s="240"/>
      <c r="BZ148" s="240"/>
    </row>
    <row r="149" spans="1:78" s="6" customFormat="1" ht="15" hidden="1" customHeight="1" x14ac:dyDescent="0.25">
      <c r="A149" s="129"/>
      <c r="B149" s="350"/>
      <c r="C149" s="331"/>
      <c r="D149" s="351">
        <v>0</v>
      </c>
      <c r="E149" s="394">
        <f t="shared" si="30"/>
        <v>0</v>
      </c>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c r="AJ149" s="332"/>
      <c r="AK149" s="332"/>
      <c r="AL149" s="332"/>
      <c r="AM149" s="332"/>
      <c r="AN149" s="332"/>
      <c r="AO149" s="332"/>
      <c r="AP149" s="332"/>
      <c r="AQ149" s="332"/>
      <c r="AR149" s="332"/>
      <c r="AS149" s="332"/>
      <c r="AT149" s="332"/>
      <c r="AU149" s="332"/>
      <c r="AV149" s="332"/>
      <c r="AW149" s="332"/>
      <c r="AX149" s="332"/>
      <c r="AY149" s="332"/>
      <c r="AZ149" s="332"/>
      <c r="BA149" s="332"/>
      <c r="BB149" s="332"/>
      <c r="BC149" s="332"/>
      <c r="BD149" s="332"/>
      <c r="BE149" s="65"/>
      <c r="BF149" s="65"/>
      <c r="BG149" s="337">
        <f t="shared" si="31"/>
        <v>0</v>
      </c>
      <c r="BH149" s="352">
        <f t="shared" si="32"/>
        <v>0</v>
      </c>
      <c r="BI149" s="204">
        <v>900</v>
      </c>
      <c r="BJ149" s="204">
        <v>350</v>
      </c>
      <c r="BK149" s="214"/>
      <c r="BL149" s="215"/>
      <c r="BM149" s="117">
        <f t="shared" si="33"/>
        <v>0</v>
      </c>
      <c r="BN149" s="9">
        <f t="shared" si="34"/>
        <v>0</v>
      </c>
      <c r="BO149" s="216">
        <f t="shared" si="36"/>
        <v>0</v>
      </c>
      <c r="BP149" s="122">
        <v>0</v>
      </c>
      <c r="BQ149" s="122">
        <v>0</v>
      </c>
      <c r="BR149" s="216">
        <f t="shared" si="35"/>
        <v>0</v>
      </c>
      <c r="BS149" s="107"/>
      <c r="BV149" s="240"/>
      <c r="BW149" s="240"/>
      <c r="BX149" s="240"/>
      <c r="BY149" s="240"/>
      <c r="BZ149" s="240"/>
    </row>
    <row r="150" spans="1:78" s="6" customFormat="1" ht="15" hidden="1" customHeight="1" x14ac:dyDescent="0.25">
      <c r="A150" s="129"/>
      <c r="B150" s="350"/>
      <c r="C150" s="331"/>
      <c r="D150" s="351">
        <v>0</v>
      </c>
      <c r="E150" s="394">
        <f t="shared" si="30"/>
        <v>0</v>
      </c>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c r="AH150" s="332"/>
      <c r="AI150" s="332"/>
      <c r="AJ150" s="332"/>
      <c r="AK150" s="332"/>
      <c r="AL150" s="332"/>
      <c r="AM150" s="332"/>
      <c r="AN150" s="332"/>
      <c r="AO150" s="332"/>
      <c r="AP150" s="332"/>
      <c r="AQ150" s="332"/>
      <c r="AR150" s="332"/>
      <c r="AS150" s="332"/>
      <c r="AT150" s="332"/>
      <c r="AU150" s="332"/>
      <c r="AV150" s="332"/>
      <c r="AW150" s="332"/>
      <c r="AX150" s="332"/>
      <c r="AY150" s="332"/>
      <c r="AZ150" s="332"/>
      <c r="BA150" s="332"/>
      <c r="BB150" s="332"/>
      <c r="BC150" s="332"/>
      <c r="BD150" s="332"/>
      <c r="BE150" s="65"/>
      <c r="BF150" s="65"/>
      <c r="BG150" s="337">
        <f t="shared" si="31"/>
        <v>0</v>
      </c>
      <c r="BH150" s="352">
        <f t="shared" si="32"/>
        <v>0</v>
      </c>
      <c r="BI150" s="204">
        <v>900</v>
      </c>
      <c r="BJ150" s="204">
        <v>350</v>
      </c>
      <c r="BK150" s="214"/>
      <c r="BL150" s="215"/>
      <c r="BM150" s="117">
        <f t="shared" si="33"/>
        <v>0</v>
      </c>
      <c r="BN150" s="9">
        <f t="shared" si="34"/>
        <v>0</v>
      </c>
      <c r="BO150" s="216">
        <f t="shared" si="36"/>
        <v>0</v>
      </c>
      <c r="BP150" s="122">
        <v>0</v>
      </c>
      <c r="BQ150" s="122">
        <v>0</v>
      </c>
      <c r="BR150" s="216">
        <f t="shared" si="35"/>
        <v>0</v>
      </c>
      <c r="BS150" s="107"/>
      <c r="BV150" s="240"/>
      <c r="BW150" s="240"/>
      <c r="BX150" s="240"/>
      <c r="BY150" s="240"/>
      <c r="BZ150" s="240"/>
    </row>
    <row r="151" spans="1:78" s="6" customFormat="1" ht="15" hidden="1" customHeight="1" x14ac:dyDescent="0.25">
      <c r="A151" s="129"/>
      <c r="B151" s="350"/>
      <c r="C151" s="331"/>
      <c r="D151" s="351">
        <v>0</v>
      </c>
      <c r="E151" s="394">
        <f t="shared" si="30"/>
        <v>0</v>
      </c>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2"/>
      <c r="AE151" s="332"/>
      <c r="AF151" s="332"/>
      <c r="AG151" s="332"/>
      <c r="AH151" s="332"/>
      <c r="AI151" s="332"/>
      <c r="AJ151" s="332"/>
      <c r="AK151" s="332"/>
      <c r="AL151" s="332"/>
      <c r="AM151" s="332"/>
      <c r="AN151" s="332"/>
      <c r="AO151" s="332"/>
      <c r="AP151" s="332"/>
      <c r="AQ151" s="332"/>
      <c r="AR151" s="332"/>
      <c r="AS151" s="332"/>
      <c r="AT151" s="332"/>
      <c r="AU151" s="332"/>
      <c r="AV151" s="332"/>
      <c r="AW151" s="332"/>
      <c r="AX151" s="332"/>
      <c r="AY151" s="332"/>
      <c r="AZ151" s="332"/>
      <c r="BA151" s="332"/>
      <c r="BB151" s="332"/>
      <c r="BC151" s="332"/>
      <c r="BD151" s="332"/>
      <c r="BE151" s="65"/>
      <c r="BF151" s="65"/>
      <c r="BG151" s="337">
        <f t="shared" si="31"/>
        <v>0</v>
      </c>
      <c r="BH151" s="352">
        <f t="shared" si="32"/>
        <v>0</v>
      </c>
      <c r="BI151" s="204">
        <v>900</v>
      </c>
      <c r="BJ151" s="204">
        <v>350</v>
      </c>
      <c r="BK151" s="214"/>
      <c r="BL151" s="215"/>
      <c r="BM151" s="117">
        <f t="shared" si="33"/>
        <v>0</v>
      </c>
      <c r="BN151" s="9">
        <f t="shared" si="34"/>
        <v>0</v>
      </c>
      <c r="BO151" s="216">
        <f t="shared" si="36"/>
        <v>0</v>
      </c>
      <c r="BP151" s="122">
        <v>0</v>
      </c>
      <c r="BQ151" s="122">
        <v>0</v>
      </c>
      <c r="BR151" s="216">
        <f t="shared" si="35"/>
        <v>0</v>
      </c>
      <c r="BS151" s="107"/>
      <c r="BV151" s="240"/>
      <c r="BW151" s="240"/>
      <c r="BX151" s="240"/>
      <c r="BY151" s="240"/>
      <c r="BZ151" s="240"/>
    </row>
    <row r="152" spans="1:78" s="6" customFormat="1" ht="15" hidden="1" customHeight="1" x14ac:dyDescent="0.25">
      <c r="A152" s="129"/>
      <c r="B152" s="350"/>
      <c r="C152" s="331"/>
      <c r="D152" s="351">
        <v>0</v>
      </c>
      <c r="E152" s="394">
        <f t="shared" si="30"/>
        <v>0</v>
      </c>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2"/>
      <c r="AF152" s="332"/>
      <c r="AG152" s="332"/>
      <c r="AH152" s="332"/>
      <c r="AI152" s="332"/>
      <c r="AJ152" s="332"/>
      <c r="AK152" s="332"/>
      <c r="AL152" s="332"/>
      <c r="AM152" s="332"/>
      <c r="AN152" s="332"/>
      <c r="AO152" s="332"/>
      <c r="AP152" s="332"/>
      <c r="AQ152" s="332"/>
      <c r="AR152" s="332"/>
      <c r="AS152" s="332"/>
      <c r="AT152" s="332"/>
      <c r="AU152" s="332"/>
      <c r="AV152" s="332"/>
      <c r="AW152" s="332"/>
      <c r="AX152" s="332"/>
      <c r="AY152" s="332"/>
      <c r="AZ152" s="332"/>
      <c r="BA152" s="332"/>
      <c r="BB152" s="332"/>
      <c r="BC152" s="332"/>
      <c r="BD152" s="332"/>
      <c r="BE152" s="65"/>
      <c r="BF152" s="65"/>
      <c r="BG152" s="337">
        <f t="shared" si="31"/>
        <v>0</v>
      </c>
      <c r="BH152" s="352">
        <f t="shared" si="32"/>
        <v>0</v>
      </c>
      <c r="BI152" s="204">
        <v>900</v>
      </c>
      <c r="BJ152" s="204">
        <v>350</v>
      </c>
      <c r="BK152" s="214"/>
      <c r="BL152" s="215"/>
      <c r="BM152" s="117">
        <f t="shared" si="33"/>
        <v>0</v>
      </c>
      <c r="BN152" s="9">
        <f t="shared" si="34"/>
        <v>0</v>
      </c>
      <c r="BO152" s="216">
        <f t="shared" si="36"/>
        <v>0</v>
      </c>
      <c r="BP152" s="122">
        <v>0</v>
      </c>
      <c r="BQ152" s="122">
        <v>0</v>
      </c>
      <c r="BR152" s="216">
        <f t="shared" si="35"/>
        <v>0</v>
      </c>
      <c r="BS152" s="107"/>
      <c r="BV152" s="240"/>
      <c r="BW152" s="240"/>
      <c r="BX152" s="240"/>
      <c r="BY152" s="240"/>
      <c r="BZ152" s="240"/>
    </row>
    <row r="153" spans="1:78" s="6" customFormat="1" ht="15" hidden="1" customHeight="1" x14ac:dyDescent="0.25">
      <c r="A153" s="129"/>
      <c r="B153" s="350"/>
      <c r="C153" s="331"/>
      <c r="D153" s="351">
        <v>0</v>
      </c>
      <c r="E153" s="394">
        <f t="shared" si="30"/>
        <v>0</v>
      </c>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332"/>
      <c r="AJ153" s="332"/>
      <c r="AK153" s="332"/>
      <c r="AL153" s="332"/>
      <c r="AM153" s="332"/>
      <c r="AN153" s="332"/>
      <c r="AO153" s="332"/>
      <c r="AP153" s="332"/>
      <c r="AQ153" s="332"/>
      <c r="AR153" s="332"/>
      <c r="AS153" s="332"/>
      <c r="AT153" s="332"/>
      <c r="AU153" s="332"/>
      <c r="AV153" s="332"/>
      <c r="AW153" s="332"/>
      <c r="AX153" s="332"/>
      <c r="AY153" s="332"/>
      <c r="AZ153" s="332"/>
      <c r="BA153" s="332"/>
      <c r="BB153" s="332"/>
      <c r="BC153" s="332"/>
      <c r="BD153" s="332"/>
      <c r="BE153" s="65"/>
      <c r="BF153" s="65"/>
      <c r="BG153" s="337">
        <f t="shared" si="31"/>
        <v>0</v>
      </c>
      <c r="BH153" s="352">
        <f t="shared" si="32"/>
        <v>0</v>
      </c>
      <c r="BI153" s="204">
        <v>900</v>
      </c>
      <c r="BJ153" s="204">
        <v>350</v>
      </c>
      <c r="BK153" s="214"/>
      <c r="BL153" s="215"/>
      <c r="BM153" s="117">
        <f t="shared" si="33"/>
        <v>0</v>
      </c>
      <c r="BN153" s="9">
        <f t="shared" si="34"/>
        <v>0</v>
      </c>
      <c r="BO153" s="216">
        <f t="shared" si="36"/>
        <v>0</v>
      </c>
      <c r="BP153" s="122">
        <v>0</v>
      </c>
      <c r="BQ153" s="122">
        <v>0</v>
      </c>
      <c r="BR153" s="216">
        <f t="shared" si="35"/>
        <v>0</v>
      </c>
      <c r="BS153" s="107"/>
      <c r="BV153" s="240"/>
      <c r="BW153" s="240"/>
      <c r="BX153" s="240"/>
      <c r="BY153" s="240"/>
      <c r="BZ153" s="240"/>
    </row>
    <row r="154" spans="1:78" s="6" customFormat="1" ht="15" hidden="1" customHeight="1" x14ac:dyDescent="0.25">
      <c r="A154" s="129"/>
      <c r="B154" s="350"/>
      <c r="C154" s="331"/>
      <c r="D154" s="351">
        <v>0</v>
      </c>
      <c r="E154" s="394">
        <f t="shared" si="30"/>
        <v>0</v>
      </c>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c r="AH154" s="332"/>
      <c r="AI154" s="332"/>
      <c r="AJ154" s="332"/>
      <c r="AK154" s="332"/>
      <c r="AL154" s="332"/>
      <c r="AM154" s="332"/>
      <c r="AN154" s="332"/>
      <c r="AO154" s="332"/>
      <c r="AP154" s="332"/>
      <c r="AQ154" s="332"/>
      <c r="AR154" s="332"/>
      <c r="AS154" s="332"/>
      <c r="AT154" s="332"/>
      <c r="AU154" s="332"/>
      <c r="AV154" s="332"/>
      <c r="AW154" s="332"/>
      <c r="AX154" s="332"/>
      <c r="AY154" s="332"/>
      <c r="AZ154" s="332"/>
      <c r="BA154" s="332"/>
      <c r="BB154" s="332"/>
      <c r="BC154" s="332"/>
      <c r="BD154" s="332"/>
      <c r="BE154" s="65"/>
      <c r="BF154" s="65"/>
      <c r="BG154" s="337">
        <f t="shared" si="31"/>
        <v>0</v>
      </c>
      <c r="BH154" s="352">
        <f t="shared" si="32"/>
        <v>0</v>
      </c>
      <c r="BI154" s="204">
        <v>900</v>
      </c>
      <c r="BJ154" s="204">
        <v>350</v>
      </c>
      <c r="BK154" s="214"/>
      <c r="BL154" s="215"/>
      <c r="BM154" s="117">
        <f t="shared" si="33"/>
        <v>0</v>
      </c>
      <c r="BN154" s="9">
        <f t="shared" si="34"/>
        <v>0</v>
      </c>
      <c r="BO154" s="216">
        <f t="shared" si="36"/>
        <v>0</v>
      </c>
      <c r="BP154" s="122">
        <v>0</v>
      </c>
      <c r="BQ154" s="122">
        <v>0</v>
      </c>
      <c r="BR154" s="216">
        <f t="shared" si="35"/>
        <v>0</v>
      </c>
      <c r="BS154" s="107"/>
      <c r="BV154" s="240"/>
      <c r="BW154" s="240"/>
      <c r="BX154" s="240"/>
      <c r="BY154" s="240"/>
      <c r="BZ154" s="240"/>
    </row>
    <row r="155" spans="1:78" s="6" customFormat="1" ht="15" hidden="1" customHeight="1" x14ac:dyDescent="0.25">
      <c r="A155" s="129"/>
      <c r="B155" s="350"/>
      <c r="C155" s="331"/>
      <c r="D155" s="351">
        <v>0</v>
      </c>
      <c r="E155" s="394">
        <f t="shared" si="30"/>
        <v>0</v>
      </c>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c r="AJ155" s="332"/>
      <c r="AK155" s="332"/>
      <c r="AL155" s="332"/>
      <c r="AM155" s="332"/>
      <c r="AN155" s="332"/>
      <c r="AO155" s="332"/>
      <c r="AP155" s="332"/>
      <c r="AQ155" s="332"/>
      <c r="AR155" s="332"/>
      <c r="AS155" s="332"/>
      <c r="AT155" s="332"/>
      <c r="AU155" s="332"/>
      <c r="AV155" s="332"/>
      <c r="AW155" s="332"/>
      <c r="AX155" s="332"/>
      <c r="AY155" s="332"/>
      <c r="AZ155" s="332"/>
      <c r="BA155" s="332"/>
      <c r="BB155" s="332"/>
      <c r="BC155" s="332"/>
      <c r="BD155" s="332"/>
      <c r="BE155" s="65"/>
      <c r="BF155" s="65"/>
      <c r="BG155" s="337">
        <f t="shared" si="31"/>
        <v>0</v>
      </c>
      <c r="BH155" s="352">
        <f t="shared" si="32"/>
        <v>0</v>
      </c>
      <c r="BI155" s="204">
        <v>900</v>
      </c>
      <c r="BJ155" s="204">
        <v>350</v>
      </c>
      <c r="BK155" s="214"/>
      <c r="BL155" s="215"/>
      <c r="BM155" s="117">
        <f t="shared" si="33"/>
        <v>0</v>
      </c>
      <c r="BN155" s="9">
        <f t="shared" si="34"/>
        <v>0</v>
      </c>
      <c r="BO155" s="216">
        <f t="shared" si="36"/>
        <v>0</v>
      </c>
      <c r="BP155" s="122">
        <v>0</v>
      </c>
      <c r="BQ155" s="122">
        <v>0</v>
      </c>
      <c r="BR155" s="216">
        <f t="shared" si="35"/>
        <v>0</v>
      </c>
      <c r="BS155" s="107"/>
      <c r="BV155" s="240"/>
      <c r="BW155" s="240"/>
      <c r="BX155" s="240"/>
      <c r="BY155" s="240"/>
      <c r="BZ155" s="240"/>
    </row>
    <row r="156" spans="1:78" s="6" customFormat="1" ht="15" hidden="1" customHeight="1" x14ac:dyDescent="0.25">
      <c r="A156" s="129"/>
      <c r="B156" s="350"/>
      <c r="C156" s="331"/>
      <c r="D156" s="351">
        <v>0</v>
      </c>
      <c r="E156" s="394">
        <f t="shared" si="30"/>
        <v>0</v>
      </c>
      <c r="F156" s="332"/>
      <c r="G156" s="332"/>
      <c r="H156" s="332"/>
      <c r="I156" s="332"/>
      <c r="J156" s="332"/>
      <c r="K156" s="332"/>
      <c r="L156" s="332"/>
      <c r="M156" s="332"/>
      <c r="N156" s="332"/>
      <c r="O156" s="332"/>
      <c r="P156" s="332"/>
      <c r="Q156" s="332"/>
      <c r="R156" s="332"/>
      <c r="S156" s="332"/>
      <c r="T156" s="332"/>
      <c r="U156" s="332"/>
      <c r="V156" s="332"/>
      <c r="W156" s="332"/>
      <c r="X156" s="332"/>
      <c r="Y156" s="332"/>
      <c r="Z156" s="332"/>
      <c r="AA156" s="332"/>
      <c r="AB156" s="332"/>
      <c r="AC156" s="332"/>
      <c r="AD156" s="332"/>
      <c r="AE156" s="332"/>
      <c r="AF156" s="332"/>
      <c r="AG156" s="332"/>
      <c r="AH156" s="332"/>
      <c r="AI156" s="332"/>
      <c r="AJ156" s="332"/>
      <c r="AK156" s="332"/>
      <c r="AL156" s="332"/>
      <c r="AM156" s="332"/>
      <c r="AN156" s="332"/>
      <c r="AO156" s="332"/>
      <c r="AP156" s="332"/>
      <c r="AQ156" s="332"/>
      <c r="AR156" s="332"/>
      <c r="AS156" s="332"/>
      <c r="AT156" s="332"/>
      <c r="AU156" s="332"/>
      <c r="AV156" s="332"/>
      <c r="AW156" s="332"/>
      <c r="AX156" s="332"/>
      <c r="AY156" s="332"/>
      <c r="AZ156" s="332"/>
      <c r="BA156" s="332"/>
      <c r="BB156" s="332"/>
      <c r="BC156" s="332"/>
      <c r="BD156" s="332"/>
      <c r="BE156" s="65"/>
      <c r="BF156" s="65"/>
      <c r="BG156" s="337">
        <f t="shared" si="31"/>
        <v>0</v>
      </c>
      <c r="BH156" s="352">
        <f t="shared" si="32"/>
        <v>0</v>
      </c>
      <c r="BI156" s="204">
        <v>900</v>
      </c>
      <c r="BJ156" s="204">
        <v>350</v>
      </c>
      <c r="BK156" s="214"/>
      <c r="BL156" s="215"/>
      <c r="BM156" s="117">
        <f t="shared" si="33"/>
        <v>0</v>
      </c>
      <c r="BN156" s="9">
        <f t="shared" si="34"/>
        <v>0</v>
      </c>
      <c r="BO156" s="216">
        <f t="shared" si="36"/>
        <v>0</v>
      </c>
      <c r="BP156" s="122">
        <v>0</v>
      </c>
      <c r="BQ156" s="122">
        <v>0</v>
      </c>
      <c r="BR156" s="216">
        <f t="shared" si="35"/>
        <v>0</v>
      </c>
      <c r="BS156" s="107"/>
      <c r="BV156" s="240"/>
      <c r="BW156" s="240"/>
      <c r="BX156" s="240"/>
      <c r="BY156" s="240"/>
      <c r="BZ156" s="240"/>
    </row>
    <row r="157" spans="1:78" s="6" customFormat="1" ht="15" hidden="1" customHeight="1" x14ac:dyDescent="0.25">
      <c r="A157" s="129"/>
      <c r="B157" s="350"/>
      <c r="C157" s="331"/>
      <c r="D157" s="351">
        <v>0</v>
      </c>
      <c r="E157" s="394">
        <v>0</v>
      </c>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c r="AE157" s="332"/>
      <c r="AF157" s="332"/>
      <c r="AG157" s="332"/>
      <c r="AH157" s="332"/>
      <c r="AI157" s="332"/>
      <c r="AJ157" s="332"/>
      <c r="AK157" s="332"/>
      <c r="AL157" s="332"/>
      <c r="AM157" s="332"/>
      <c r="AN157" s="332"/>
      <c r="AO157" s="332"/>
      <c r="AP157" s="332"/>
      <c r="AQ157" s="332"/>
      <c r="AR157" s="332"/>
      <c r="AS157" s="332"/>
      <c r="AT157" s="332"/>
      <c r="AU157" s="332"/>
      <c r="AV157" s="332"/>
      <c r="AW157" s="332"/>
      <c r="AX157" s="332"/>
      <c r="AY157" s="332"/>
      <c r="AZ157" s="332"/>
      <c r="BA157" s="332"/>
      <c r="BB157" s="332"/>
      <c r="BC157" s="332"/>
      <c r="BD157" s="332"/>
      <c r="BE157" s="65"/>
      <c r="BF157" s="65"/>
      <c r="BG157" s="337">
        <f t="shared" si="31"/>
        <v>0</v>
      </c>
      <c r="BH157" s="352">
        <f t="shared" si="32"/>
        <v>0</v>
      </c>
      <c r="BI157" s="204">
        <v>900</v>
      </c>
      <c r="BJ157" s="204">
        <v>350</v>
      </c>
      <c r="BK157" s="214"/>
      <c r="BL157" s="215"/>
      <c r="BM157" s="117">
        <f t="shared" si="33"/>
        <v>0</v>
      </c>
      <c r="BN157" s="9">
        <f t="shared" si="34"/>
        <v>0</v>
      </c>
      <c r="BO157" s="216">
        <f t="shared" si="36"/>
        <v>0</v>
      </c>
      <c r="BP157" s="122">
        <v>0</v>
      </c>
      <c r="BQ157" s="122">
        <v>0</v>
      </c>
      <c r="BR157" s="216">
        <f t="shared" si="35"/>
        <v>0</v>
      </c>
      <c r="BS157" s="107"/>
      <c r="BV157" s="240"/>
      <c r="BW157" s="240"/>
      <c r="BX157" s="240"/>
      <c r="BY157" s="240"/>
      <c r="BZ157" s="240"/>
    </row>
    <row r="158" spans="1:78" s="6" customFormat="1" ht="15" hidden="1" customHeight="1" x14ac:dyDescent="0.25">
      <c r="A158" s="129"/>
      <c r="B158" s="350"/>
      <c r="C158" s="331"/>
      <c r="D158" s="351">
        <v>0</v>
      </c>
      <c r="E158" s="394">
        <f>MIN(D158/232,$BM$108)</f>
        <v>0</v>
      </c>
      <c r="F158" s="332"/>
      <c r="G158" s="332"/>
      <c r="H158" s="332"/>
      <c r="I158" s="332"/>
      <c r="J158" s="332"/>
      <c r="K158" s="332"/>
      <c r="L158" s="332"/>
      <c r="M158" s="332"/>
      <c r="N158" s="332"/>
      <c r="O158" s="332"/>
      <c r="P158" s="332"/>
      <c r="Q158" s="332"/>
      <c r="R158" s="332"/>
      <c r="S158" s="332"/>
      <c r="T158" s="332"/>
      <c r="U158" s="332"/>
      <c r="V158" s="332"/>
      <c r="W158" s="332"/>
      <c r="X158" s="332"/>
      <c r="Y158" s="332"/>
      <c r="Z158" s="332"/>
      <c r="AA158" s="332"/>
      <c r="AB158" s="332"/>
      <c r="AC158" s="332"/>
      <c r="AD158" s="332"/>
      <c r="AE158" s="332"/>
      <c r="AF158" s="332"/>
      <c r="AG158" s="332"/>
      <c r="AH158" s="332"/>
      <c r="AI158" s="332"/>
      <c r="AJ158" s="332"/>
      <c r="AK158" s="332"/>
      <c r="AL158" s="332"/>
      <c r="AM158" s="332"/>
      <c r="AN158" s="332"/>
      <c r="AO158" s="332"/>
      <c r="AP158" s="332"/>
      <c r="AQ158" s="332"/>
      <c r="AR158" s="332"/>
      <c r="AS158" s="332"/>
      <c r="AT158" s="332"/>
      <c r="AU158" s="332"/>
      <c r="AV158" s="332"/>
      <c r="AW158" s="332"/>
      <c r="AX158" s="332"/>
      <c r="AY158" s="332"/>
      <c r="AZ158" s="332"/>
      <c r="BA158" s="332"/>
      <c r="BB158" s="332"/>
      <c r="BC158" s="332"/>
      <c r="BD158" s="332"/>
      <c r="BE158" s="65"/>
      <c r="BF158" s="65"/>
      <c r="BG158" s="337">
        <f t="shared" si="31"/>
        <v>0</v>
      </c>
      <c r="BH158" s="352">
        <f t="shared" si="32"/>
        <v>0</v>
      </c>
      <c r="BI158" s="204">
        <v>900</v>
      </c>
      <c r="BJ158" s="204">
        <v>350</v>
      </c>
      <c r="BK158" s="214"/>
      <c r="BL158" s="215"/>
      <c r="BM158" s="117">
        <f t="shared" si="33"/>
        <v>0</v>
      </c>
      <c r="BN158" s="9">
        <f t="shared" si="34"/>
        <v>0</v>
      </c>
      <c r="BO158" s="216">
        <f t="shared" si="36"/>
        <v>0</v>
      </c>
      <c r="BP158" s="122">
        <v>0</v>
      </c>
      <c r="BQ158" s="122">
        <v>0</v>
      </c>
      <c r="BR158" s="216">
        <f t="shared" si="35"/>
        <v>0</v>
      </c>
      <c r="BS158" s="107"/>
      <c r="BV158" s="240"/>
      <c r="BW158" s="240"/>
      <c r="BX158" s="240"/>
      <c r="BY158" s="240"/>
      <c r="BZ158" s="240"/>
    </row>
    <row r="159" spans="1:78" s="6" customFormat="1" ht="15" hidden="1" customHeight="1" x14ac:dyDescent="0.25">
      <c r="A159" s="129"/>
      <c r="B159" s="350"/>
      <c r="C159" s="331"/>
      <c r="D159" s="351">
        <v>0</v>
      </c>
      <c r="E159" s="394">
        <f>MIN(D159/232,$BM$108)</f>
        <v>0</v>
      </c>
      <c r="F159" s="332"/>
      <c r="G159" s="332"/>
      <c r="H159" s="332"/>
      <c r="I159" s="332"/>
      <c r="J159" s="332"/>
      <c r="K159" s="332"/>
      <c r="L159" s="332"/>
      <c r="M159" s="332"/>
      <c r="N159" s="332"/>
      <c r="O159" s="332"/>
      <c r="P159" s="332"/>
      <c r="Q159" s="332"/>
      <c r="R159" s="332"/>
      <c r="S159" s="332"/>
      <c r="T159" s="332"/>
      <c r="U159" s="332"/>
      <c r="V159" s="332"/>
      <c r="W159" s="332"/>
      <c r="X159" s="332"/>
      <c r="Y159" s="332"/>
      <c r="Z159" s="332"/>
      <c r="AA159" s="332"/>
      <c r="AB159" s="332"/>
      <c r="AC159" s="332"/>
      <c r="AD159" s="332"/>
      <c r="AE159" s="332"/>
      <c r="AF159" s="332"/>
      <c r="AG159" s="332"/>
      <c r="AH159" s="332"/>
      <c r="AI159" s="332"/>
      <c r="AJ159" s="332"/>
      <c r="AK159" s="332"/>
      <c r="AL159" s="332"/>
      <c r="AM159" s="332"/>
      <c r="AN159" s="332"/>
      <c r="AO159" s="332"/>
      <c r="AP159" s="332"/>
      <c r="AQ159" s="332"/>
      <c r="AR159" s="332"/>
      <c r="AS159" s="332"/>
      <c r="AT159" s="332"/>
      <c r="AU159" s="332"/>
      <c r="AV159" s="332"/>
      <c r="AW159" s="332"/>
      <c r="AX159" s="332"/>
      <c r="AY159" s="332"/>
      <c r="AZ159" s="332"/>
      <c r="BA159" s="332"/>
      <c r="BB159" s="332"/>
      <c r="BC159" s="332"/>
      <c r="BD159" s="332"/>
      <c r="BE159" s="65"/>
      <c r="BF159" s="65"/>
      <c r="BG159" s="337">
        <f t="shared" si="31"/>
        <v>0</v>
      </c>
      <c r="BH159" s="352">
        <f t="shared" si="32"/>
        <v>0</v>
      </c>
      <c r="BI159" s="204">
        <v>900</v>
      </c>
      <c r="BJ159" s="204">
        <v>350</v>
      </c>
      <c r="BK159" s="214"/>
      <c r="BL159" s="215"/>
      <c r="BM159" s="117">
        <f t="shared" si="33"/>
        <v>0</v>
      </c>
      <c r="BN159" s="9">
        <f t="shared" si="34"/>
        <v>0</v>
      </c>
      <c r="BO159" s="216">
        <f t="shared" si="36"/>
        <v>0</v>
      </c>
      <c r="BP159" s="122">
        <v>0</v>
      </c>
      <c r="BQ159" s="122">
        <v>0</v>
      </c>
      <c r="BR159" s="216">
        <f t="shared" si="35"/>
        <v>0</v>
      </c>
      <c r="BS159" s="107"/>
      <c r="BV159" s="240"/>
      <c r="BW159" s="240"/>
      <c r="BX159" s="240"/>
      <c r="BY159" s="240"/>
      <c r="BZ159" s="240"/>
    </row>
    <row r="160" spans="1:78" s="6" customFormat="1" ht="15" hidden="1" customHeight="1" x14ac:dyDescent="0.25">
      <c r="A160" s="129"/>
      <c r="B160" s="350"/>
      <c r="C160" s="331"/>
      <c r="D160" s="351">
        <v>0</v>
      </c>
      <c r="E160" s="394">
        <f>MIN(D160/232,$BM$108)</f>
        <v>0</v>
      </c>
      <c r="F160" s="332"/>
      <c r="G160" s="332"/>
      <c r="H160" s="332"/>
      <c r="I160" s="332"/>
      <c r="J160" s="332"/>
      <c r="K160" s="332"/>
      <c r="L160" s="332"/>
      <c r="M160" s="332"/>
      <c r="N160" s="332"/>
      <c r="O160" s="332"/>
      <c r="P160" s="332"/>
      <c r="Q160" s="332"/>
      <c r="R160" s="332"/>
      <c r="S160" s="332"/>
      <c r="T160" s="332"/>
      <c r="U160" s="332"/>
      <c r="V160" s="332"/>
      <c r="W160" s="332"/>
      <c r="X160" s="332"/>
      <c r="Y160" s="332"/>
      <c r="Z160" s="332"/>
      <c r="AA160" s="332"/>
      <c r="AB160" s="332"/>
      <c r="AC160" s="332"/>
      <c r="AD160" s="332"/>
      <c r="AE160" s="332"/>
      <c r="AF160" s="332"/>
      <c r="AG160" s="332"/>
      <c r="AH160" s="332"/>
      <c r="AI160" s="332"/>
      <c r="AJ160" s="332"/>
      <c r="AK160" s="332"/>
      <c r="AL160" s="332"/>
      <c r="AM160" s="332"/>
      <c r="AN160" s="332"/>
      <c r="AO160" s="332"/>
      <c r="AP160" s="332"/>
      <c r="AQ160" s="332"/>
      <c r="AR160" s="332"/>
      <c r="AS160" s="332"/>
      <c r="AT160" s="332"/>
      <c r="AU160" s="332"/>
      <c r="AV160" s="332"/>
      <c r="AW160" s="332"/>
      <c r="AX160" s="332"/>
      <c r="AY160" s="332"/>
      <c r="AZ160" s="332"/>
      <c r="BA160" s="332"/>
      <c r="BB160" s="332"/>
      <c r="BC160" s="332"/>
      <c r="BD160" s="332"/>
      <c r="BE160" s="65"/>
      <c r="BF160" s="65"/>
      <c r="BG160" s="337">
        <f t="shared" si="31"/>
        <v>0</v>
      </c>
      <c r="BH160" s="352">
        <f t="shared" si="32"/>
        <v>0</v>
      </c>
      <c r="BI160" s="204">
        <v>900</v>
      </c>
      <c r="BJ160" s="204">
        <v>350</v>
      </c>
      <c r="BK160" s="214"/>
      <c r="BL160" s="215"/>
      <c r="BM160" s="117">
        <f t="shared" si="33"/>
        <v>0</v>
      </c>
      <c r="BN160" s="9">
        <f t="shared" si="34"/>
        <v>0</v>
      </c>
      <c r="BO160" s="216">
        <f t="shared" si="36"/>
        <v>0</v>
      </c>
      <c r="BP160" s="122">
        <v>0</v>
      </c>
      <c r="BQ160" s="122">
        <v>0</v>
      </c>
      <c r="BR160" s="216">
        <f t="shared" si="35"/>
        <v>0</v>
      </c>
      <c r="BS160" s="107"/>
      <c r="BV160" s="240"/>
      <c r="BW160" s="240"/>
      <c r="BX160" s="240"/>
      <c r="BY160" s="240"/>
      <c r="BZ160" s="240"/>
    </row>
    <row r="161" spans="1:78" s="6" customFormat="1" ht="15" hidden="1" customHeight="1" x14ac:dyDescent="0.25">
      <c r="A161" s="129"/>
      <c r="B161" s="350"/>
      <c r="C161" s="331"/>
      <c r="D161" s="351">
        <v>0</v>
      </c>
      <c r="E161" s="394">
        <f>MIN(D161/232,$BM$108)</f>
        <v>0</v>
      </c>
      <c r="F161" s="332"/>
      <c r="G161" s="332"/>
      <c r="H161" s="332"/>
      <c r="I161" s="332"/>
      <c r="J161" s="332"/>
      <c r="K161" s="332"/>
      <c r="L161" s="332"/>
      <c r="M161" s="332"/>
      <c r="N161" s="332"/>
      <c r="O161" s="332"/>
      <c r="P161" s="332"/>
      <c r="Q161" s="332"/>
      <c r="R161" s="332"/>
      <c r="S161" s="332"/>
      <c r="T161" s="332"/>
      <c r="U161" s="332"/>
      <c r="V161" s="332"/>
      <c r="W161" s="332"/>
      <c r="X161" s="332"/>
      <c r="Y161" s="332"/>
      <c r="Z161" s="332"/>
      <c r="AA161" s="332"/>
      <c r="AB161" s="332"/>
      <c r="AC161" s="332"/>
      <c r="AD161" s="332"/>
      <c r="AE161" s="332"/>
      <c r="AF161" s="332"/>
      <c r="AG161" s="332"/>
      <c r="AH161" s="332"/>
      <c r="AI161" s="332"/>
      <c r="AJ161" s="332"/>
      <c r="AK161" s="332"/>
      <c r="AL161" s="332"/>
      <c r="AM161" s="332"/>
      <c r="AN161" s="332"/>
      <c r="AO161" s="332"/>
      <c r="AP161" s="332"/>
      <c r="AQ161" s="332"/>
      <c r="AR161" s="332"/>
      <c r="AS161" s="332"/>
      <c r="AT161" s="332"/>
      <c r="AU161" s="332"/>
      <c r="AV161" s="332"/>
      <c r="AW161" s="332"/>
      <c r="AX161" s="332"/>
      <c r="AY161" s="332"/>
      <c r="AZ161" s="332"/>
      <c r="BA161" s="332"/>
      <c r="BB161" s="332"/>
      <c r="BC161" s="332"/>
      <c r="BD161" s="332"/>
      <c r="BE161" s="65"/>
      <c r="BF161" s="65"/>
      <c r="BG161" s="340">
        <f t="shared" si="31"/>
        <v>0</v>
      </c>
      <c r="BH161" s="352">
        <f t="shared" si="32"/>
        <v>0</v>
      </c>
      <c r="BI161" s="204">
        <v>900</v>
      </c>
      <c r="BJ161" s="204">
        <v>350</v>
      </c>
      <c r="BK161" s="214"/>
      <c r="BL161" s="215"/>
      <c r="BM161" s="117">
        <f t="shared" si="33"/>
        <v>0</v>
      </c>
      <c r="BN161" s="9">
        <f t="shared" si="34"/>
        <v>0</v>
      </c>
      <c r="BO161" s="216">
        <f t="shared" si="36"/>
        <v>0</v>
      </c>
      <c r="BP161" s="122">
        <v>0</v>
      </c>
      <c r="BQ161" s="122">
        <v>0</v>
      </c>
      <c r="BR161" s="216">
        <f t="shared" si="35"/>
        <v>0</v>
      </c>
      <c r="BS161" s="107"/>
      <c r="BV161" s="240"/>
      <c r="BW161" s="240"/>
      <c r="BX161" s="240"/>
      <c r="BY161" s="240"/>
      <c r="BZ161" s="240"/>
    </row>
    <row r="162" spans="1:78" s="6" customFormat="1" x14ac:dyDescent="0.2">
      <c r="A162" s="185" t="s">
        <v>5</v>
      </c>
      <c r="B162" s="65"/>
      <c r="C162" s="65"/>
      <c r="D162" s="65"/>
      <c r="E162" s="173"/>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c r="BK162" s="186"/>
      <c r="BL162" s="187"/>
      <c r="BM162" s="76"/>
      <c r="BP162" s="18"/>
      <c r="BQ162" s="18"/>
      <c r="BR162" s="26"/>
      <c r="BS162" s="111"/>
      <c r="BV162" s="240"/>
      <c r="BW162" s="240"/>
      <c r="BX162" s="240"/>
      <c r="BY162" s="240"/>
      <c r="BZ162" s="240"/>
    </row>
    <row r="163" spans="1:78" s="6" customFormat="1" ht="15" x14ac:dyDescent="0.25">
      <c r="A163" s="204"/>
      <c r="B163" s="338"/>
      <c r="C163" s="338"/>
      <c r="D163" s="339"/>
      <c r="E163" s="339" t="s">
        <v>12</v>
      </c>
      <c r="F163" s="354">
        <f>SUM(F112:F162)</f>
        <v>0</v>
      </c>
      <c r="G163" s="354">
        <f t="shared" ref="G163:BD163" si="37">SUM(G112:G162)</f>
        <v>0</v>
      </c>
      <c r="H163" s="354">
        <f t="shared" si="37"/>
        <v>0</v>
      </c>
      <c r="I163" s="354">
        <f t="shared" si="37"/>
        <v>0</v>
      </c>
      <c r="J163" s="354">
        <f t="shared" si="37"/>
        <v>0</v>
      </c>
      <c r="K163" s="354">
        <f t="shared" si="37"/>
        <v>0</v>
      </c>
      <c r="L163" s="354">
        <f t="shared" si="37"/>
        <v>0</v>
      </c>
      <c r="M163" s="354">
        <f t="shared" si="37"/>
        <v>0</v>
      </c>
      <c r="N163" s="354">
        <f t="shared" si="37"/>
        <v>0</v>
      </c>
      <c r="O163" s="354">
        <f t="shared" si="37"/>
        <v>0</v>
      </c>
      <c r="P163" s="354">
        <f t="shared" si="37"/>
        <v>0</v>
      </c>
      <c r="Q163" s="354">
        <f t="shared" si="37"/>
        <v>0</v>
      </c>
      <c r="R163" s="354">
        <f t="shared" si="37"/>
        <v>0</v>
      </c>
      <c r="S163" s="354">
        <f t="shared" si="37"/>
        <v>0</v>
      </c>
      <c r="T163" s="354">
        <f t="shared" si="37"/>
        <v>0</v>
      </c>
      <c r="U163" s="354">
        <f t="shared" si="37"/>
        <v>0</v>
      </c>
      <c r="V163" s="354">
        <f t="shared" si="37"/>
        <v>0</v>
      </c>
      <c r="W163" s="354">
        <f t="shared" si="37"/>
        <v>0</v>
      </c>
      <c r="X163" s="354">
        <f t="shared" si="37"/>
        <v>0</v>
      </c>
      <c r="Y163" s="354">
        <f t="shared" si="37"/>
        <v>0</v>
      </c>
      <c r="Z163" s="354">
        <f t="shared" si="37"/>
        <v>0</v>
      </c>
      <c r="AA163" s="354">
        <f t="shared" si="37"/>
        <v>0</v>
      </c>
      <c r="AB163" s="354">
        <f t="shared" si="37"/>
        <v>0</v>
      </c>
      <c r="AC163" s="354">
        <f t="shared" si="37"/>
        <v>0</v>
      </c>
      <c r="AD163" s="354">
        <f t="shared" si="37"/>
        <v>0</v>
      </c>
      <c r="AE163" s="354">
        <f t="shared" si="37"/>
        <v>0</v>
      </c>
      <c r="AF163" s="354">
        <f t="shared" si="37"/>
        <v>0</v>
      </c>
      <c r="AG163" s="354">
        <f t="shared" si="37"/>
        <v>0</v>
      </c>
      <c r="AH163" s="354">
        <f t="shared" si="37"/>
        <v>0</v>
      </c>
      <c r="AI163" s="354">
        <f t="shared" si="37"/>
        <v>0</v>
      </c>
      <c r="AJ163" s="354">
        <f t="shared" si="37"/>
        <v>0</v>
      </c>
      <c r="AK163" s="354">
        <f t="shared" si="37"/>
        <v>0</v>
      </c>
      <c r="AL163" s="354">
        <f t="shared" si="37"/>
        <v>0</v>
      </c>
      <c r="AM163" s="354">
        <f t="shared" si="37"/>
        <v>0</v>
      </c>
      <c r="AN163" s="354">
        <f t="shared" si="37"/>
        <v>0</v>
      </c>
      <c r="AO163" s="354">
        <f t="shared" si="37"/>
        <v>0</v>
      </c>
      <c r="AP163" s="354">
        <f t="shared" si="37"/>
        <v>0</v>
      </c>
      <c r="AQ163" s="354">
        <f t="shared" si="37"/>
        <v>0</v>
      </c>
      <c r="AR163" s="354">
        <f t="shared" si="37"/>
        <v>0</v>
      </c>
      <c r="AS163" s="354">
        <f t="shared" si="37"/>
        <v>0</v>
      </c>
      <c r="AT163" s="354">
        <f t="shared" si="37"/>
        <v>0</v>
      </c>
      <c r="AU163" s="354">
        <f t="shared" si="37"/>
        <v>0</v>
      </c>
      <c r="AV163" s="354">
        <f t="shared" si="37"/>
        <v>0</v>
      </c>
      <c r="AW163" s="354">
        <f t="shared" si="37"/>
        <v>0</v>
      </c>
      <c r="AX163" s="354">
        <f t="shared" si="37"/>
        <v>0</v>
      </c>
      <c r="AY163" s="354">
        <f t="shared" si="37"/>
        <v>0</v>
      </c>
      <c r="AZ163" s="354">
        <f t="shared" si="37"/>
        <v>0</v>
      </c>
      <c r="BA163" s="354">
        <f t="shared" si="37"/>
        <v>0</v>
      </c>
      <c r="BB163" s="354">
        <f t="shared" si="37"/>
        <v>0</v>
      </c>
      <c r="BC163" s="354">
        <f t="shared" si="37"/>
        <v>0</v>
      </c>
      <c r="BD163" s="354">
        <f t="shared" si="37"/>
        <v>0</v>
      </c>
      <c r="BE163" s="65"/>
      <c r="BF163" s="65"/>
      <c r="BG163" s="354">
        <f>SUM(BG112:BG162)</f>
        <v>0</v>
      </c>
      <c r="BH163" s="355">
        <f>SUM(BH112:BH162)</f>
        <v>0</v>
      </c>
      <c r="BK163" s="186"/>
      <c r="BL163" s="187"/>
      <c r="BM163" s="218"/>
      <c r="BN163" s="180">
        <f>SUM(BN112:BN162)</f>
        <v>0</v>
      </c>
      <c r="BO163" s="192">
        <f>SUM(BO112:BO162)</f>
        <v>0</v>
      </c>
      <c r="BP163" s="192">
        <f>SUM(BP112:BP162)</f>
        <v>0</v>
      </c>
      <c r="BQ163" s="192">
        <f>SUM(BQ112:BQ162)</f>
        <v>0</v>
      </c>
      <c r="BR163" s="192">
        <f>SUM(BR112:BR162)</f>
        <v>0</v>
      </c>
      <c r="BS163" s="111"/>
      <c r="BV163" s="240"/>
      <c r="BW163" s="240"/>
      <c r="BX163" s="240"/>
      <c r="BY163" s="240"/>
      <c r="BZ163" s="240"/>
    </row>
    <row r="164" spans="1:78" s="6" customFormat="1" ht="15" x14ac:dyDescent="0.25">
      <c r="A164" s="204"/>
      <c r="B164" s="356"/>
      <c r="C164" s="356"/>
      <c r="D164" s="356"/>
      <c r="E164" s="173"/>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357"/>
      <c r="BF164" s="357"/>
      <c r="BG164" s="65"/>
      <c r="BH164" s="65"/>
      <c r="BK164" s="186"/>
      <c r="BL164" s="187"/>
      <c r="BM164" s="218"/>
      <c r="BN164" s="165"/>
      <c r="BP164" s="18"/>
      <c r="BQ164" s="18"/>
      <c r="BR164" s="26"/>
      <c r="BS164" s="111"/>
      <c r="BV164" s="240"/>
      <c r="BW164" s="240"/>
      <c r="BX164" s="240"/>
      <c r="BY164" s="240"/>
      <c r="BZ164" s="240"/>
    </row>
    <row r="165" spans="1:78" s="64" customFormat="1" ht="21" customHeight="1" thickBot="1" x14ac:dyDescent="0.3">
      <c r="B165" s="434" t="s">
        <v>113</v>
      </c>
      <c r="C165" s="435"/>
      <c r="D165" s="435"/>
      <c r="E165" s="436"/>
      <c r="F165" s="443"/>
      <c r="G165" s="443"/>
      <c r="H165" s="443"/>
      <c r="I165" s="443"/>
      <c r="J165" s="443"/>
      <c r="K165" s="443"/>
      <c r="L165" s="443"/>
      <c r="M165" s="443"/>
      <c r="N165" s="443"/>
      <c r="O165" s="443"/>
      <c r="P165" s="443"/>
      <c r="Q165" s="443"/>
      <c r="R165" s="443"/>
      <c r="S165" s="443"/>
      <c r="T165" s="346"/>
      <c r="U165" s="346"/>
      <c r="V165" s="346"/>
      <c r="W165" s="346"/>
      <c r="X165" s="346"/>
      <c r="Y165" s="346"/>
      <c r="Z165" s="346"/>
      <c r="AA165" s="346"/>
      <c r="AB165" s="346"/>
      <c r="AC165" s="346"/>
      <c r="AD165" s="346"/>
      <c r="AE165" s="346"/>
      <c r="AF165" s="346"/>
      <c r="AG165" s="346"/>
      <c r="AH165" s="346"/>
      <c r="AI165" s="346"/>
      <c r="AJ165" s="346"/>
      <c r="AK165" s="346"/>
      <c r="AL165" s="346"/>
      <c r="AM165" s="346"/>
      <c r="AN165" s="346"/>
      <c r="AO165" s="346"/>
      <c r="AP165" s="346"/>
      <c r="AQ165" s="346"/>
      <c r="AR165" s="346"/>
      <c r="AS165" s="346"/>
      <c r="AT165" s="346"/>
      <c r="AU165" s="346"/>
      <c r="AV165" s="346"/>
      <c r="AW165" s="346"/>
      <c r="AX165" s="346"/>
      <c r="AY165" s="346"/>
      <c r="AZ165" s="346"/>
      <c r="BA165" s="346"/>
      <c r="BB165" s="346"/>
      <c r="BC165" s="346"/>
      <c r="BD165" s="346"/>
      <c r="BE165" s="400"/>
      <c r="BF165" s="35"/>
      <c r="BG165" s="338"/>
      <c r="BH165" s="338"/>
      <c r="BI165" s="199"/>
      <c r="BK165" s="200"/>
      <c r="BL165" s="201"/>
      <c r="BM165" s="202"/>
      <c r="BN165" s="203"/>
      <c r="BO165" s="12"/>
      <c r="BP165" s="63"/>
      <c r="BQ165" s="63"/>
      <c r="BR165" s="62"/>
      <c r="BS165" s="113"/>
      <c r="BU165" s="12"/>
      <c r="BV165" s="15"/>
      <c r="BW165" s="15"/>
      <c r="BX165" s="15"/>
      <c r="BY165" s="15"/>
      <c r="BZ165" s="15"/>
    </row>
    <row r="166" spans="1:78" s="6" customFormat="1" ht="15.75" thickBot="1" x14ac:dyDescent="0.3">
      <c r="A166" s="204"/>
      <c r="B166" s="208" t="str">
        <f>"- External trainer daily rates may vary, but EI support is limited to the first €900 per day including all travel and other costs"</f>
        <v>- External trainer daily rates may vary, but EI support is limited to the first €900 per day including all travel and other costs</v>
      </c>
      <c r="C166" s="358"/>
      <c r="D166" s="65"/>
      <c r="E166" s="173"/>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338"/>
      <c r="BK166" s="186"/>
      <c r="BL166" s="187"/>
      <c r="BM166" s="275">
        <v>900</v>
      </c>
      <c r="BN166" s="276" t="s">
        <v>94</v>
      </c>
      <c r="BP166" s="18"/>
      <c r="BQ166" s="18"/>
      <c r="BR166" s="26"/>
      <c r="BS166" s="111"/>
      <c r="BV166" s="240"/>
      <c r="BW166" s="240"/>
      <c r="BX166" s="240"/>
      <c r="BY166" s="240"/>
      <c r="BZ166" s="240"/>
    </row>
    <row r="167" spans="1:78" s="6" customFormat="1" ht="7.5" customHeight="1" x14ac:dyDescent="0.25">
      <c r="A167" s="204"/>
      <c r="B167" s="321"/>
      <c r="C167" s="322"/>
      <c r="D167" s="65"/>
      <c r="E167" s="173"/>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c r="BE167" s="65"/>
      <c r="BF167" s="65"/>
      <c r="BG167" s="65"/>
      <c r="BH167" s="338"/>
      <c r="BK167" s="186"/>
      <c r="BL167" s="187"/>
      <c r="BM167" s="218"/>
      <c r="BN167" s="165"/>
      <c r="BP167" s="18"/>
      <c r="BQ167" s="18"/>
      <c r="BR167" s="26"/>
      <c r="BS167" s="111"/>
      <c r="BV167" s="240"/>
      <c r="BW167" s="240"/>
      <c r="BX167" s="240"/>
      <c r="BY167" s="240"/>
      <c r="BZ167" s="240"/>
    </row>
    <row r="168" spans="1:78" s="1" customFormat="1" ht="65.25" hidden="1" customHeight="1" x14ac:dyDescent="0.25">
      <c r="A168" s="129"/>
      <c r="B168" s="348"/>
      <c r="C168" s="359"/>
      <c r="D168" s="343"/>
      <c r="E168" s="349"/>
      <c r="F168" s="404" t="str">
        <f t="shared" ref="F168:AK168" si="38">IF(F2&lt;&gt;"",F2,"")</f>
        <v/>
      </c>
      <c r="G168" s="404" t="str">
        <f t="shared" si="38"/>
        <v/>
      </c>
      <c r="H168" s="404" t="str">
        <f t="shared" si="38"/>
        <v/>
      </c>
      <c r="I168" s="404" t="str">
        <f t="shared" si="38"/>
        <v/>
      </c>
      <c r="J168" s="404" t="str">
        <f t="shared" si="38"/>
        <v/>
      </c>
      <c r="K168" s="404" t="str">
        <f t="shared" si="38"/>
        <v/>
      </c>
      <c r="L168" s="404" t="str">
        <f t="shared" si="38"/>
        <v/>
      </c>
      <c r="M168" s="404" t="str">
        <f t="shared" si="38"/>
        <v/>
      </c>
      <c r="N168" s="404" t="str">
        <f t="shared" si="38"/>
        <v/>
      </c>
      <c r="O168" s="404" t="str">
        <f t="shared" si="38"/>
        <v/>
      </c>
      <c r="P168" s="337" t="str">
        <f t="shared" si="38"/>
        <v/>
      </c>
      <c r="Q168" s="337" t="str">
        <f t="shared" si="38"/>
        <v/>
      </c>
      <c r="R168" s="337" t="str">
        <f t="shared" si="38"/>
        <v/>
      </c>
      <c r="S168" s="337" t="str">
        <f t="shared" si="38"/>
        <v/>
      </c>
      <c r="T168" s="337" t="str">
        <f t="shared" si="38"/>
        <v/>
      </c>
      <c r="U168" s="337" t="str">
        <f t="shared" si="38"/>
        <v/>
      </c>
      <c r="V168" s="337" t="str">
        <f t="shared" si="38"/>
        <v/>
      </c>
      <c r="W168" s="337" t="str">
        <f t="shared" si="38"/>
        <v/>
      </c>
      <c r="X168" s="337" t="str">
        <f t="shared" si="38"/>
        <v/>
      </c>
      <c r="Y168" s="337" t="str">
        <f t="shared" si="38"/>
        <v/>
      </c>
      <c r="Z168" s="337" t="str">
        <f t="shared" si="38"/>
        <v/>
      </c>
      <c r="AA168" s="337" t="str">
        <f t="shared" si="38"/>
        <v/>
      </c>
      <c r="AB168" s="337" t="str">
        <f t="shared" si="38"/>
        <v/>
      </c>
      <c r="AC168" s="337" t="str">
        <f t="shared" si="38"/>
        <v/>
      </c>
      <c r="AD168" s="337" t="str">
        <f t="shared" si="38"/>
        <v/>
      </c>
      <c r="AE168" s="337" t="str">
        <f t="shared" si="38"/>
        <v/>
      </c>
      <c r="AF168" s="337" t="str">
        <f t="shared" si="38"/>
        <v/>
      </c>
      <c r="AG168" s="337" t="str">
        <f t="shared" si="38"/>
        <v/>
      </c>
      <c r="AH168" s="337" t="str">
        <f t="shared" si="38"/>
        <v/>
      </c>
      <c r="AI168" s="337" t="str">
        <f t="shared" si="38"/>
        <v/>
      </c>
      <c r="AJ168" s="337" t="str">
        <f t="shared" si="38"/>
        <v/>
      </c>
      <c r="AK168" s="337" t="str">
        <f t="shared" si="38"/>
        <v/>
      </c>
      <c r="AL168" s="337" t="str">
        <f t="shared" ref="AL168:BD168" si="39">IF(AL2&lt;&gt;"",AL2,"")</f>
        <v/>
      </c>
      <c r="AM168" s="337" t="str">
        <f t="shared" si="39"/>
        <v/>
      </c>
      <c r="AN168" s="337" t="str">
        <f t="shared" si="39"/>
        <v/>
      </c>
      <c r="AO168" s="337" t="str">
        <f t="shared" si="39"/>
        <v/>
      </c>
      <c r="AP168" s="337" t="str">
        <f t="shared" si="39"/>
        <v/>
      </c>
      <c r="AQ168" s="337" t="str">
        <f t="shared" si="39"/>
        <v/>
      </c>
      <c r="AR168" s="337" t="str">
        <f t="shared" si="39"/>
        <v/>
      </c>
      <c r="AS168" s="337" t="str">
        <f t="shared" si="39"/>
        <v/>
      </c>
      <c r="AT168" s="337" t="str">
        <f t="shared" si="39"/>
        <v/>
      </c>
      <c r="AU168" s="337" t="str">
        <f t="shared" si="39"/>
        <v/>
      </c>
      <c r="AV168" s="337" t="str">
        <f t="shared" si="39"/>
        <v/>
      </c>
      <c r="AW168" s="337" t="str">
        <f t="shared" si="39"/>
        <v/>
      </c>
      <c r="AX168" s="337" t="str">
        <f t="shared" si="39"/>
        <v/>
      </c>
      <c r="AY168" s="337" t="str">
        <f t="shared" si="39"/>
        <v/>
      </c>
      <c r="AZ168" s="337" t="str">
        <f t="shared" si="39"/>
        <v/>
      </c>
      <c r="BA168" s="337" t="str">
        <f t="shared" si="39"/>
        <v/>
      </c>
      <c r="BB168" s="337" t="str">
        <f t="shared" si="39"/>
        <v/>
      </c>
      <c r="BC168" s="337" t="str">
        <f t="shared" si="39"/>
        <v/>
      </c>
      <c r="BD168" s="337" t="str">
        <f t="shared" si="39"/>
        <v/>
      </c>
      <c r="BE168" s="343"/>
      <c r="BF168" s="343"/>
      <c r="BG168" s="343"/>
      <c r="BH168" s="338"/>
      <c r="BK168" s="194"/>
      <c r="BL168" s="195"/>
      <c r="BM168" s="145"/>
      <c r="BN168" s="139"/>
      <c r="BO168" s="139"/>
      <c r="BP168" s="16"/>
      <c r="BQ168" s="16"/>
      <c r="BR168" s="139"/>
      <c r="BS168" s="110"/>
      <c r="BV168" s="2"/>
      <c r="BW168" s="2"/>
      <c r="BX168" s="2"/>
      <c r="BY168" s="2"/>
      <c r="BZ168" s="2"/>
    </row>
    <row r="169" spans="1:78" s="1" customFormat="1" ht="15" customHeight="1" x14ac:dyDescent="0.25">
      <c r="A169" s="129"/>
      <c r="B169" s="348"/>
      <c r="C169" s="359"/>
      <c r="D169" s="343"/>
      <c r="E169" s="349"/>
      <c r="F169" s="405"/>
      <c r="G169" s="405"/>
      <c r="H169" s="405"/>
      <c r="I169" s="405"/>
      <c r="J169" s="405"/>
      <c r="K169" s="405"/>
      <c r="L169" s="405"/>
      <c r="M169" s="405"/>
      <c r="N169" s="405"/>
      <c r="O169" s="405"/>
      <c r="P169" s="405"/>
      <c r="Q169" s="405"/>
      <c r="R169" s="405"/>
      <c r="S169" s="405"/>
      <c r="T169" s="405"/>
      <c r="U169" s="405"/>
      <c r="V169" s="405"/>
      <c r="W169" s="405"/>
      <c r="X169" s="405"/>
      <c r="Y169" s="405"/>
      <c r="Z169" s="405"/>
      <c r="AA169" s="405"/>
      <c r="AB169" s="405"/>
      <c r="AC169" s="405"/>
      <c r="AD169" s="405"/>
      <c r="AE169" s="405"/>
      <c r="AF169" s="405"/>
      <c r="AG169" s="405"/>
      <c r="AH169" s="405"/>
      <c r="AI169" s="405"/>
      <c r="AJ169" s="405"/>
      <c r="AK169" s="405"/>
      <c r="AL169" s="405"/>
      <c r="AM169" s="405"/>
      <c r="AN169" s="405"/>
      <c r="AO169" s="405"/>
      <c r="AP169" s="405"/>
      <c r="AQ169" s="405"/>
      <c r="AR169" s="405"/>
      <c r="AS169" s="405"/>
      <c r="AT169" s="405"/>
      <c r="AU169" s="405"/>
      <c r="AV169" s="405"/>
      <c r="AW169" s="405"/>
      <c r="AX169" s="405"/>
      <c r="AY169" s="405"/>
      <c r="AZ169" s="405"/>
      <c r="BA169" s="405"/>
      <c r="BB169" s="405"/>
      <c r="BC169" s="405"/>
      <c r="BD169" s="405"/>
      <c r="BE169" s="343"/>
      <c r="BF169" s="343"/>
      <c r="BG169" s="343"/>
      <c r="BH169" s="338"/>
      <c r="BK169" s="194"/>
      <c r="BL169" s="195"/>
      <c r="BM169" s="145"/>
      <c r="BN169" s="139"/>
      <c r="BO169" s="139"/>
      <c r="BP169" s="16"/>
      <c r="BQ169" s="16"/>
      <c r="BR169" s="139"/>
      <c r="BS169" s="110"/>
      <c r="BV169" s="2"/>
      <c r="BW169" s="2"/>
      <c r="BX169" s="2"/>
      <c r="BY169" s="2"/>
      <c r="BZ169" s="2"/>
    </row>
    <row r="170" spans="1:78" s="12" customFormat="1" ht="51" x14ac:dyDescent="0.2">
      <c r="A170" s="207"/>
      <c r="B170" s="444" t="s">
        <v>50</v>
      </c>
      <c r="C170" s="445" t="s">
        <v>51</v>
      </c>
      <c r="D170" s="445" t="s">
        <v>52</v>
      </c>
      <c r="E170" s="439" t="s">
        <v>163</v>
      </c>
      <c r="F170" s="446" t="s">
        <v>118</v>
      </c>
      <c r="G170" s="447"/>
      <c r="H170" s="447"/>
      <c r="I170" s="447"/>
      <c r="J170" s="447"/>
      <c r="K170" s="447"/>
      <c r="L170" s="447"/>
      <c r="M170" s="447"/>
      <c r="N170" s="447"/>
      <c r="O170" s="447"/>
      <c r="P170" s="447"/>
      <c r="Q170" s="447"/>
      <c r="R170" s="447"/>
      <c r="S170" s="447"/>
      <c r="T170" s="399"/>
      <c r="U170" s="399"/>
      <c r="V170" s="399"/>
      <c r="W170" s="399"/>
      <c r="X170" s="399"/>
      <c r="Y170" s="399"/>
      <c r="Z170" s="399"/>
      <c r="AA170" s="399"/>
      <c r="AB170" s="399"/>
      <c r="AC170" s="399"/>
      <c r="AD170" s="399"/>
      <c r="AE170" s="399"/>
      <c r="AF170" s="399"/>
      <c r="AG170" s="399"/>
      <c r="AH170" s="399"/>
      <c r="AI170" s="399"/>
      <c r="AJ170" s="399"/>
      <c r="AK170" s="399"/>
      <c r="AL170" s="399"/>
      <c r="AM170" s="399"/>
      <c r="AN170" s="399"/>
      <c r="AO170" s="399"/>
      <c r="AP170" s="399"/>
      <c r="AQ170" s="399"/>
      <c r="AR170" s="399"/>
      <c r="AS170" s="399"/>
      <c r="AT170" s="399"/>
      <c r="AU170" s="399"/>
      <c r="AV170" s="399"/>
      <c r="AW170" s="399"/>
      <c r="AX170" s="399"/>
      <c r="AY170" s="399"/>
      <c r="AZ170" s="399"/>
      <c r="BA170" s="399"/>
      <c r="BB170" s="399"/>
      <c r="BC170" s="399"/>
      <c r="BD170" s="399"/>
      <c r="BE170" s="65"/>
      <c r="BF170" s="65"/>
      <c r="BG170" s="173" t="s">
        <v>6</v>
      </c>
      <c r="BH170" s="209" t="s">
        <v>10</v>
      </c>
      <c r="BK170" s="210"/>
      <c r="BL170" s="211"/>
      <c r="BM170" s="178" t="s">
        <v>11</v>
      </c>
      <c r="BN170" s="178" t="s">
        <v>93</v>
      </c>
      <c r="BO170" s="178" t="s">
        <v>92</v>
      </c>
      <c r="BP170" s="178" t="s">
        <v>90</v>
      </c>
      <c r="BQ170" s="178" t="s">
        <v>104</v>
      </c>
      <c r="BR170" s="212" t="s">
        <v>91</v>
      </c>
      <c r="BS170" s="107" t="s">
        <v>30</v>
      </c>
      <c r="BV170" s="279"/>
      <c r="BW170" s="279"/>
      <c r="BX170" s="279"/>
      <c r="BY170" s="279"/>
      <c r="BZ170" s="279"/>
    </row>
    <row r="171" spans="1:78" s="6" customFormat="1" ht="15" x14ac:dyDescent="0.25">
      <c r="A171" s="204"/>
      <c r="B171" s="350"/>
      <c r="C171" s="331"/>
      <c r="D171" s="351">
        <v>0</v>
      </c>
      <c r="E171" s="351">
        <v>0</v>
      </c>
      <c r="F171" s="332"/>
      <c r="G171" s="332"/>
      <c r="H171" s="332"/>
      <c r="I171" s="332"/>
      <c r="J171" s="332"/>
      <c r="K171" s="332"/>
      <c r="L171" s="332"/>
      <c r="M171" s="332"/>
      <c r="N171" s="332"/>
      <c r="O171" s="332"/>
      <c r="P171" s="332"/>
      <c r="Q171" s="332"/>
      <c r="R171" s="332"/>
      <c r="S171" s="332"/>
      <c r="T171" s="332"/>
      <c r="U171" s="332"/>
      <c r="V171" s="332"/>
      <c r="W171" s="332"/>
      <c r="X171" s="332"/>
      <c r="Y171" s="332"/>
      <c r="Z171" s="332"/>
      <c r="AA171" s="332"/>
      <c r="AB171" s="332"/>
      <c r="AC171" s="332"/>
      <c r="AD171" s="332"/>
      <c r="AE171" s="332"/>
      <c r="AF171" s="332"/>
      <c r="AG171" s="332"/>
      <c r="AH171" s="332"/>
      <c r="AI171" s="332"/>
      <c r="AJ171" s="332"/>
      <c r="AK171" s="332"/>
      <c r="AL171" s="332"/>
      <c r="AM171" s="332"/>
      <c r="AN171" s="332"/>
      <c r="AO171" s="332"/>
      <c r="AP171" s="332"/>
      <c r="AQ171" s="332"/>
      <c r="AR171" s="332"/>
      <c r="AS171" s="332"/>
      <c r="AT171" s="332"/>
      <c r="AU171" s="332"/>
      <c r="AV171" s="332"/>
      <c r="AW171" s="332"/>
      <c r="AX171" s="332"/>
      <c r="AY171" s="332"/>
      <c r="AZ171" s="332"/>
      <c r="BA171" s="332"/>
      <c r="BB171" s="332"/>
      <c r="BC171" s="332"/>
      <c r="BD171" s="332"/>
      <c r="BE171" s="65"/>
      <c r="BF171" s="65"/>
      <c r="BG171" s="337">
        <f t="shared" ref="BG171:BG208" si="40">SUM(F171:BD171)</f>
        <v>0</v>
      </c>
      <c r="BH171" s="352">
        <f t="shared" ref="BH171:BH208" si="41">E171*BG171</f>
        <v>0</v>
      </c>
      <c r="BI171" s="213"/>
      <c r="BJ171" s="204">
        <v>350</v>
      </c>
      <c r="BK171" s="214"/>
      <c r="BL171" s="215"/>
      <c r="BM171" s="117">
        <f t="shared" ref="BM171:BM208" si="42">ROUND(MIN(E171,$BM$166),2)</f>
        <v>0</v>
      </c>
      <c r="BN171" s="9">
        <f t="shared" ref="BN171:BN208" si="43">BG171</f>
        <v>0</v>
      </c>
      <c r="BO171" s="216">
        <f>BM171*BN171</f>
        <v>0</v>
      </c>
      <c r="BP171" s="122">
        <v>0</v>
      </c>
      <c r="BQ171" s="122">
        <v>0</v>
      </c>
      <c r="BR171" s="216">
        <f>BH171-BO171-BP171-BQ171</f>
        <v>0</v>
      </c>
      <c r="BS171" s="107" t="s">
        <v>121</v>
      </c>
      <c r="BV171" s="240"/>
      <c r="BW171" s="240"/>
      <c r="BX171" s="240"/>
      <c r="BY171" s="240"/>
      <c r="BZ171" s="240"/>
    </row>
    <row r="172" spans="1:78" s="6" customFormat="1" ht="15" x14ac:dyDescent="0.25">
      <c r="A172" s="204"/>
      <c r="B172" s="350"/>
      <c r="C172" s="331"/>
      <c r="D172" s="351">
        <v>0</v>
      </c>
      <c r="E172" s="351">
        <v>0</v>
      </c>
      <c r="F172" s="332"/>
      <c r="G172" s="332"/>
      <c r="H172" s="332"/>
      <c r="I172" s="332"/>
      <c r="J172" s="332"/>
      <c r="K172" s="332"/>
      <c r="L172" s="332"/>
      <c r="M172" s="332"/>
      <c r="N172" s="332"/>
      <c r="O172" s="332"/>
      <c r="P172" s="332"/>
      <c r="Q172" s="332"/>
      <c r="R172" s="332"/>
      <c r="S172" s="332"/>
      <c r="T172" s="332"/>
      <c r="U172" s="332"/>
      <c r="V172" s="332"/>
      <c r="W172" s="332"/>
      <c r="X172" s="332"/>
      <c r="Y172" s="332"/>
      <c r="Z172" s="332"/>
      <c r="AA172" s="332"/>
      <c r="AB172" s="332"/>
      <c r="AC172" s="332"/>
      <c r="AD172" s="332"/>
      <c r="AE172" s="332"/>
      <c r="AF172" s="332"/>
      <c r="AG172" s="332"/>
      <c r="AH172" s="332"/>
      <c r="AI172" s="332"/>
      <c r="AJ172" s="332"/>
      <c r="AK172" s="332"/>
      <c r="AL172" s="332"/>
      <c r="AM172" s="332"/>
      <c r="AN172" s="332"/>
      <c r="AO172" s="332"/>
      <c r="AP172" s="332"/>
      <c r="AQ172" s="332"/>
      <c r="AR172" s="332"/>
      <c r="AS172" s="332"/>
      <c r="AT172" s="332"/>
      <c r="AU172" s="332"/>
      <c r="AV172" s="332"/>
      <c r="AW172" s="332"/>
      <c r="AX172" s="332"/>
      <c r="AY172" s="332"/>
      <c r="AZ172" s="332"/>
      <c r="BA172" s="332"/>
      <c r="BB172" s="332"/>
      <c r="BC172" s="332"/>
      <c r="BD172" s="332"/>
      <c r="BE172" s="65"/>
      <c r="BF172" s="65"/>
      <c r="BG172" s="337">
        <f t="shared" si="40"/>
        <v>0</v>
      </c>
      <c r="BH172" s="352">
        <f t="shared" si="41"/>
        <v>0</v>
      </c>
      <c r="BI172" s="204">
        <v>900</v>
      </c>
      <c r="BJ172" s="204">
        <v>350</v>
      </c>
      <c r="BK172" s="214"/>
      <c r="BL172" s="215"/>
      <c r="BM172" s="117">
        <f t="shared" si="42"/>
        <v>0</v>
      </c>
      <c r="BN172" s="9">
        <f t="shared" si="43"/>
        <v>0</v>
      </c>
      <c r="BO172" s="216">
        <f t="shared" ref="BO172:BO208" si="44">BM172*BN172</f>
        <v>0</v>
      </c>
      <c r="BP172" s="122">
        <v>0</v>
      </c>
      <c r="BQ172" s="122">
        <v>0</v>
      </c>
      <c r="BR172" s="216">
        <f t="shared" ref="BR172:BR208" si="45">BH172-BO172-BP172-BQ172</f>
        <v>0</v>
      </c>
      <c r="BS172" s="107"/>
      <c r="BV172" s="240"/>
      <c r="BW172" s="240"/>
      <c r="BX172" s="240"/>
      <c r="BY172" s="240"/>
      <c r="BZ172" s="240"/>
    </row>
    <row r="173" spans="1:78" s="6" customFormat="1" ht="15" x14ac:dyDescent="0.25">
      <c r="A173" s="204"/>
      <c r="B173" s="350"/>
      <c r="C173" s="331"/>
      <c r="D173" s="351">
        <v>0</v>
      </c>
      <c r="E173" s="351">
        <v>0</v>
      </c>
      <c r="F173" s="332"/>
      <c r="G173" s="332"/>
      <c r="H173" s="332"/>
      <c r="I173" s="332"/>
      <c r="J173" s="332"/>
      <c r="K173" s="332"/>
      <c r="L173" s="332"/>
      <c r="M173" s="332"/>
      <c r="N173" s="332"/>
      <c r="O173" s="332"/>
      <c r="P173" s="332"/>
      <c r="Q173" s="332"/>
      <c r="R173" s="332"/>
      <c r="S173" s="332"/>
      <c r="T173" s="332"/>
      <c r="U173" s="332"/>
      <c r="V173" s="332"/>
      <c r="W173" s="332"/>
      <c r="X173" s="332"/>
      <c r="Y173" s="332"/>
      <c r="Z173" s="332"/>
      <c r="AA173" s="332"/>
      <c r="AB173" s="332"/>
      <c r="AC173" s="332"/>
      <c r="AD173" s="332"/>
      <c r="AE173" s="332"/>
      <c r="AF173" s="332"/>
      <c r="AG173" s="332"/>
      <c r="AH173" s="332"/>
      <c r="AI173" s="332"/>
      <c r="AJ173" s="332"/>
      <c r="AK173" s="332"/>
      <c r="AL173" s="332"/>
      <c r="AM173" s="332"/>
      <c r="AN173" s="332"/>
      <c r="AO173" s="332"/>
      <c r="AP173" s="332"/>
      <c r="AQ173" s="332"/>
      <c r="AR173" s="332"/>
      <c r="AS173" s="332"/>
      <c r="AT173" s="332"/>
      <c r="AU173" s="332"/>
      <c r="AV173" s="332"/>
      <c r="AW173" s="332"/>
      <c r="AX173" s="332"/>
      <c r="AY173" s="332"/>
      <c r="AZ173" s="332"/>
      <c r="BA173" s="332"/>
      <c r="BB173" s="332"/>
      <c r="BC173" s="332"/>
      <c r="BD173" s="332"/>
      <c r="BE173" s="65"/>
      <c r="BF173" s="65"/>
      <c r="BG173" s="337">
        <f t="shared" si="40"/>
        <v>0</v>
      </c>
      <c r="BH173" s="352">
        <f t="shared" si="41"/>
        <v>0</v>
      </c>
      <c r="BI173" s="204">
        <v>900</v>
      </c>
      <c r="BJ173" s="204">
        <v>350</v>
      </c>
      <c r="BK173" s="214"/>
      <c r="BL173" s="215"/>
      <c r="BM173" s="117">
        <f t="shared" si="42"/>
        <v>0</v>
      </c>
      <c r="BN173" s="9">
        <f t="shared" si="43"/>
        <v>0</v>
      </c>
      <c r="BO173" s="216">
        <f t="shared" si="44"/>
        <v>0</v>
      </c>
      <c r="BP173" s="122">
        <v>0</v>
      </c>
      <c r="BQ173" s="122">
        <v>0</v>
      </c>
      <c r="BR173" s="216">
        <f t="shared" si="45"/>
        <v>0</v>
      </c>
      <c r="BS173" s="107"/>
      <c r="BV173" s="240"/>
      <c r="BW173" s="240"/>
      <c r="BX173" s="240"/>
      <c r="BY173" s="240"/>
      <c r="BZ173" s="240"/>
    </row>
    <row r="174" spans="1:78" s="6" customFormat="1" ht="15" x14ac:dyDescent="0.25">
      <c r="A174" s="204"/>
      <c r="B174" s="350"/>
      <c r="C174" s="331"/>
      <c r="D174" s="351">
        <v>0</v>
      </c>
      <c r="E174" s="351">
        <v>0</v>
      </c>
      <c r="F174" s="332"/>
      <c r="G174" s="332"/>
      <c r="H174" s="332"/>
      <c r="I174" s="332"/>
      <c r="J174" s="332"/>
      <c r="K174" s="332"/>
      <c r="L174" s="332"/>
      <c r="M174" s="332"/>
      <c r="N174" s="332"/>
      <c r="O174" s="332"/>
      <c r="P174" s="332"/>
      <c r="Q174" s="332"/>
      <c r="R174" s="332"/>
      <c r="S174" s="332"/>
      <c r="T174" s="332"/>
      <c r="U174" s="332"/>
      <c r="V174" s="332"/>
      <c r="W174" s="332"/>
      <c r="X174" s="332"/>
      <c r="Y174" s="332"/>
      <c r="Z174" s="332"/>
      <c r="AA174" s="332"/>
      <c r="AB174" s="332"/>
      <c r="AC174" s="332"/>
      <c r="AD174" s="332"/>
      <c r="AE174" s="332"/>
      <c r="AF174" s="332"/>
      <c r="AG174" s="332"/>
      <c r="AH174" s="332"/>
      <c r="AI174" s="332"/>
      <c r="AJ174" s="332"/>
      <c r="AK174" s="332"/>
      <c r="AL174" s="332"/>
      <c r="AM174" s="332"/>
      <c r="AN174" s="332"/>
      <c r="AO174" s="332"/>
      <c r="AP174" s="332"/>
      <c r="AQ174" s="332"/>
      <c r="AR174" s="332"/>
      <c r="AS174" s="332"/>
      <c r="AT174" s="332"/>
      <c r="AU174" s="332"/>
      <c r="AV174" s="332"/>
      <c r="AW174" s="332"/>
      <c r="AX174" s="332"/>
      <c r="AY174" s="332"/>
      <c r="AZ174" s="332"/>
      <c r="BA174" s="332"/>
      <c r="BB174" s="332"/>
      <c r="BC174" s="332"/>
      <c r="BD174" s="332"/>
      <c r="BE174" s="65"/>
      <c r="BF174" s="65"/>
      <c r="BG174" s="337">
        <f t="shared" si="40"/>
        <v>0</v>
      </c>
      <c r="BH174" s="352">
        <f t="shared" si="41"/>
        <v>0</v>
      </c>
      <c r="BI174" s="204">
        <v>900</v>
      </c>
      <c r="BJ174" s="204">
        <v>350</v>
      </c>
      <c r="BK174" s="214"/>
      <c r="BL174" s="215"/>
      <c r="BM174" s="117">
        <f t="shared" si="42"/>
        <v>0</v>
      </c>
      <c r="BN174" s="9">
        <f t="shared" si="43"/>
        <v>0</v>
      </c>
      <c r="BO174" s="216">
        <f t="shared" si="44"/>
        <v>0</v>
      </c>
      <c r="BP174" s="122">
        <v>0</v>
      </c>
      <c r="BQ174" s="122">
        <v>0</v>
      </c>
      <c r="BR174" s="216">
        <f t="shared" si="45"/>
        <v>0</v>
      </c>
      <c r="BS174" s="107"/>
      <c r="BV174" s="240"/>
      <c r="BW174" s="240"/>
      <c r="BX174" s="240"/>
      <c r="BY174" s="240"/>
      <c r="BZ174" s="240"/>
    </row>
    <row r="175" spans="1:78" s="6" customFormat="1" ht="15" x14ac:dyDescent="0.25">
      <c r="A175" s="204"/>
      <c r="B175" s="350"/>
      <c r="C175" s="331"/>
      <c r="D175" s="351">
        <v>0</v>
      </c>
      <c r="E175" s="351">
        <v>0</v>
      </c>
      <c r="F175" s="332"/>
      <c r="G175" s="332"/>
      <c r="H175" s="332"/>
      <c r="I175" s="332"/>
      <c r="J175" s="332"/>
      <c r="K175" s="332"/>
      <c r="L175" s="332"/>
      <c r="M175" s="332"/>
      <c r="N175" s="332"/>
      <c r="O175" s="332"/>
      <c r="P175" s="332"/>
      <c r="Q175" s="332"/>
      <c r="R175" s="332"/>
      <c r="S175" s="332"/>
      <c r="T175" s="332"/>
      <c r="U175" s="332"/>
      <c r="V175" s="332"/>
      <c r="W175" s="332"/>
      <c r="X175" s="332"/>
      <c r="Y175" s="332"/>
      <c r="Z175" s="332"/>
      <c r="AA175" s="332"/>
      <c r="AB175" s="332"/>
      <c r="AC175" s="332"/>
      <c r="AD175" s="332"/>
      <c r="AE175" s="332"/>
      <c r="AF175" s="332"/>
      <c r="AG175" s="332"/>
      <c r="AH175" s="332"/>
      <c r="AI175" s="332"/>
      <c r="AJ175" s="332"/>
      <c r="AK175" s="332"/>
      <c r="AL175" s="332"/>
      <c r="AM175" s="332"/>
      <c r="AN175" s="332"/>
      <c r="AO175" s="332"/>
      <c r="AP175" s="332"/>
      <c r="AQ175" s="332"/>
      <c r="AR175" s="332"/>
      <c r="AS175" s="332"/>
      <c r="AT175" s="332"/>
      <c r="AU175" s="332"/>
      <c r="AV175" s="332"/>
      <c r="AW175" s="332"/>
      <c r="AX175" s="332"/>
      <c r="AY175" s="332"/>
      <c r="AZ175" s="332"/>
      <c r="BA175" s="332"/>
      <c r="BB175" s="332"/>
      <c r="BC175" s="332"/>
      <c r="BD175" s="332"/>
      <c r="BE175" s="65"/>
      <c r="BF175" s="65"/>
      <c r="BG175" s="337">
        <f t="shared" si="40"/>
        <v>0</v>
      </c>
      <c r="BH175" s="352">
        <f t="shared" si="41"/>
        <v>0</v>
      </c>
      <c r="BI175" s="204">
        <v>900</v>
      </c>
      <c r="BJ175" s="204">
        <v>350</v>
      </c>
      <c r="BK175" s="214"/>
      <c r="BL175" s="215"/>
      <c r="BM175" s="117">
        <f t="shared" si="42"/>
        <v>0</v>
      </c>
      <c r="BN175" s="9">
        <f t="shared" si="43"/>
        <v>0</v>
      </c>
      <c r="BO175" s="216">
        <f t="shared" si="44"/>
        <v>0</v>
      </c>
      <c r="BP175" s="122">
        <v>0</v>
      </c>
      <c r="BQ175" s="122">
        <v>0</v>
      </c>
      <c r="BR175" s="216">
        <f t="shared" si="45"/>
        <v>0</v>
      </c>
      <c r="BS175" s="107"/>
      <c r="BV175" s="240"/>
      <c r="BW175" s="240"/>
      <c r="BX175" s="240"/>
      <c r="BY175" s="240"/>
      <c r="BZ175" s="240"/>
    </row>
    <row r="176" spans="1:78" s="6" customFormat="1" ht="15" x14ac:dyDescent="0.25">
      <c r="A176" s="204"/>
      <c r="B176" s="350"/>
      <c r="C176" s="331"/>
      <c r="D176" s="351">
        <v>0</v>
      </c>
      <c r="E176" s="351">
        <v>0</v>
      </c>
      <c r="F176" s="332"/>
      <c r="G176" s="332"/>
      <c r="H176" s="332"/>
      <c r="I176" s="332"/>
      <c r="J176" s="332"/>
      <c r="K176" s="332"/>
      <c r="L176" s="332"/>
      <c r="M176" s="332"/>
      <c r="N176" s="332"/>
      <c r="O176" s="332"/>
      <c r="P176" s="332"/>
      <c r="Q176" s="332"/>
      <c r="R176" s="332"/>
      <c r="S176" s="332"/>
      <c r="T176" s="332"/>
      <c r="U176" s="332"/>
      <c r="V176" s="332"/>
      <c r="W176" s="332"/>
      <c r="X176" s="332"/>
      <c r="Y176" s="332"/>
      <c r="Z176" s="332"/>
      <c r="AA176" s="332"/>
      <c r="AB176" s="332"/>
      <c r="AC176" s="332"/>
      <c r="AD176" s="332"/>
      <c r="AE176" s="332"/>
      <c r="AF176" s="332"/>
      <c r="AG176" s="332"/>
      <c r="AH176" s="332"/>
      <c r="AI176" s="332"/>
      <c r="AJ176" s="332"/>
      <c r="AK176" s="332"/>
      <c r="AL176" s="332"/>
      <c r="AM176" s="332"/>
      <c r="AN176" s="332"/>
      <c r="AO176" s="332"/>
      <c r="AP176" s="332"/>
      <c r="AQ176" s="332"/>
      <c r="AR176" s="332"/>
      <c r="AS176" s="332"/>
      <c r="AT176" s="332"/>
      <c r="AU176" s="332"/>
      <c r="AV176" s="332"/>
      <c r="AW176" s="332"/>
      <c r="AX176" s="332"/>
      <c r="AY176" s="332"/>
      <c r="AZ176" s="332"/>
      <c r="BA176" s="332"/>
      <c r="BB176" s="332"/>
      <c r="BC176" s="332"/>
      <c r="BD176" s="332"/>
      <c r="BE176" s="65"/>
      <c r="BF176" s="65"/>
      <c r="BG176" s="337">
        <f t="shared" si="40"/>
        <v>0</v>
      </c>
      <c r="BH176" s="352">
        <f t="shared" si="41"/>
        <v>0</v>
      </c>
      <c r="BI176" s="204">
        <v>900</v>
      </c>
      <c r="BJ176" s="204">
        <v>350</v>
      </c>
      <c r="BK176" s="214"/>
      <c r="BL176" s="215"/>
      <c r="BM176" s="117">
        <f t="shared" si="42"/>
        <v>0</v>
      </c>
      <c r="BN176" s="9">
        <f t="shared" si="43"/>
        <v>0</v>
      </c>
      <c r="BO176" s="216">
        <f t="shared" si="44"/>
        <v>0</v>
      </c>
      <c r="BP176" s="122">
        <v>0</v>
      </c>
      <c r="BQ176" s="122">
        <v>0</v>
      </c>
      <c r="BR176" s="216">
        <f t="shared" si="45"/>
        <v>0</v>
      </c>
      <c r="BS176" s="107"/>
      <c r="BV176" s="240"/>
      <c r="BW176" s="240"/>
      <c r="BX176" s="240"/>
      <c r="BY176" s="240"/>
      <c r="BZ176" s="240"/>
    </row>
    <row r="177" spans="1:78" s="6" customFormat="1" ht="15" x14ac:dyDescent="0.25">
      <c r="A177" s="204"/>
      <c r="B177" s="350"/>
      <c r="C177" s="331"/>
      <c r="D177" s="351">
        <v>0</v>
      </c>
      <c r="E177" s="351">
        <v>0</v>
      </c>
      <c r="F177" s="332"/>
      <c r="G177" s="332"/>
      <c r="H177" s="332"/>
      <c r="I177" s="332"/>
      <c r="J177" s="332"/>
      <c r="K177" s="332"/>
      <c r="L177" s="332"/>
      <c r="M177" s="332"/>
      <c r="N177" s="332"/>
      <c r="O177" s="332"/>
      <c r="P177" s="332"/>
      <c r="Q177" s="332"/>
      <c r="R177" s="332"/>
      <c r="S177" s="332"/>
      <c r="T177" s="332"/>
      <c r="U177" s="332"/>
      <c r="V177" s="332"/>
      <c r="W177" s="332"/>
      <c r="X177" s="332"/>
      <c r="Y177" s="332"/>
      <c r="Z177" s="332"/>
      <c r="AA177" s="332"/>
      <c r="AB177" s="332"/>
      <c r="AC177" s="332"/>
      <c r="AD177" s="332"/>
      <c r="AE177" s="332"/>
      <c r="AF177" s="332"/>
      <c r="AG177" s="332"/>
      <c r="AH177" s="332"/>
      <c r="AI177" s="332"/>
      <c r="AJ177" s="332"/>
      <c r="AK177" s="332"/>
      <c r="AL177" s="332"/>
      <c r="AM177" s="332"/>
      <c r="AN177" s="332"/>
      <c r="AO177" s="332"/>
      <c r="AP177" s="332"/>
      <c r="AQ177" s="332"/>
      <c r="AR177" s="332"/>
      <c r="AS177" s="332"/>
      <c r="AT177" s="332"/>
      <c r="AU177" s="332"/>
      <c r="AV177" s="332"/>
      <c r="AW177" s="332"/>
      <c r="AX177" s="332"/>
      <c r="AY177" s="332"/>
      <c r="AZ177" s="332"/>
      <c r="BA177" s="332"/>
      <c r="BB177" s="332"/>
      <c r="BC177" s="332"/>
      <c r="BD177" s="332"/>
      <c r="BE177" s="65"/>
      <c r="BF177" s="65"/>
      <c r="BG177" s="337">
        <f t="shared" si="40"/>
        <v>0</v>
      </c>
      <c r="BH177" s="352">
        <f t="shared" si="41"/>
        <v>0</v>
      </c>
      <c r="BI177" s="204">
        <v>900</v>
      </c>
      <c r="BJ177" s="204">
        <v>350</v>
      </c>
      <c r="BK177" s="214"/>
      <c r="BL177" s="215"/>
      <c r="BM177" s="117">
        <f t="shared" si="42"/>
        <v>0</v>
      </c>
      <c r="BN177" s="9">
        <f t="shared" si="43"/>
        <v>0</v>
      </c>
      <c r="BO177" s="216">
        <f t="shared" si="44"/>
        <v>0</v>
      </c>
      <c r="BP177" s="122">
        <v>0</v>
      </c>
      <c r="BQ177" s="122">
        <v>0</v>
      </c>
      <c r="BR177" s="216">
        <f t="shared" si="45"/>
        <v>0</v>
      </c>
      <c r="BS177" s="107"/>
      <c r="BV177" s="240"/>
      <c r="BW177" s="240"/>
      <c r="BX177" s="240"/>
      <c r="BY177" s="240"/>
      <c r="BZ177" s="240"/>
    </row>
    <row r="178" spans="1:78" s="6" customFormat="1" ht="15" x14ac:dyDescent="0.25">
      <c r="A178" s="204"/>
      <c r="B178" s="350"/>
      <c r="C178" s="331"/>
      <c r="D178" s="351">
        <v>0</v>
      </c>
      <c r="E178" s="351">
        <v>0</v>
      </c>
      <c r="F178" s="332"/>
      <c r="G178" s="332"/>
      <c r="H178" s="332"/>
      <c r="I178" s="332"/>
      <c r="J178" s="332"/>
      <c r="K178" s="332"/>
      <c r="L178" s="332"/>
      <c r="M178" s="332"/>
      <c r="N178" s="332"/>
      <c r="O178" s="332"/>
      <c r="P178" s="332"/>
      <c r="Q178" s="332"/>
      <c r="R178" s="332"/>
      <c r="S178" s="332"/>
      <c r="T178" s="332"/>
      <c r="U178" s="332"/>
      <c r="V178" s="332"/>
      <c r="W178" s="332"/>
      <c r="X178" s="332"/>
      <c r="Y178" s="332"/>
      <c r="Z178" s="332"/>
      <c r="AA178" s="332"/>
      <c r="AB178" s="332"/>
      <c r="AC178" s="332"/>
      <c r="AD178" s="332"/>
      <c r="AE178" s="332"/>
      <c r="AF178" s="332"/>
      <c r="AG178" s="332"/>
      <c r="AH178" s="332"/>
      <c r="AI178" s="332"/>
      <c r="AJ178" s="332"/>
      <c r="AK178" s="332"/>
      <c r="AL178" s="332"/>
      <c r="AM178" s="332"/>
      <c r="AN178" s="332"/>
      <c r="AO178" s="332"/>
      <c r="AP178" s="332"/>
      <c r="AQ178" s="332"/>
      <c r="AR178" s="332"/>
      <c r="AS178" s="332"/>
      <c r="AT178" s="332"/>
      <c r="AU178" s="332"/>
      <c r="AV178" s="332"/>
      <c r="AW178" s="332"/>
      <c r="AX178" s="332"/>
      <c r="AY178" s="332"/>
      <c r="AZ178" s="332"/>
      <c r="BA178" s="332"/>
      <c r="BB178" s="332"/>
      <c r="BC178" s="332"/>
      <c r="BD178" s="332"/>
      <c r="BE178" s="65"/>
      <c r="BF178" s="65"/>
      <c r="BG178" s="337">
        <f t="shared" si="40"/>
        <v>0</v>
      </c>
      <c r="BH178" s="352">
        <f t="shared" si="41"/>
        <v>0</v>
      </c>
      <c r="BI178" s="204">
        <v>900</v>
      </c>
      <c r="BJ178" s="204">
        <v>350</v>
      </c>
      <c r="BK178" s="214"/>
      <c r="BL178" s="215"/>
      <c r="BM178" s="117">
        <f t="shared" si="42"/>
        <v>0</v>
      </c>
      <c r="BN178" s="9">
        <f t="shared" si="43"/>
        <v>0</v>
      </c>
      <c r="BO178" s="216">
        <f t="shared" si="44"/>
        <v>0</v>
      </c>
      <c r="BP178" s="122">
        <v>0</v>
      </c>
      <c r="BQ178" s="122">
        <v>0</v>
      </c>
      <c r="BR178" s="216">
        <f t="shared" si="45"/>
        <v>0</v>
      </c>
      <c r="BS178" s="107"/>
      <c r="BV178" s="240"/>
      <c r="BW178" s="240"/>
      <c r="BX178" s="240"/>
      <c r="BY178" s="240"/>
      <c r="BZ178" s="240"/>
    </row>
    <row r="179" spans="1:78" s="6" customFormat="1" ht="15" x14ac:dyDescent="0.25">
      <c r="A179" s="204"/>
      <c r="B179" s="350"/>
      <c r="C179" s="331"/>
      <c r="D179" s="351">
        <v>0</v>
      </c>
      <c r="E179" s="351">
        <v>0</v>
      </c>
      <c r="F179" s="332"/>
      <c r="G179" s="332"/>
      <c r="H179" s="332"/>
      <c r="I179" s="332"/>
      <c r="J179" s="332"/>
      <c r="K179" s="332"/>
      <c r="L179" s="332"/>
      <c r="M179" s="332"/>
      <c r="N179" s="332"/>
      <c r="O179" s="332"/>
      <c r="P179" s="332"/>
      <c r="Q179" s="332"/>
      <c r="R179" s="332"/>
      <c r="S179" s="332"/>
      <c r="T179" s="332"/>
      <c r="U179" s="332"/>
      <c r="V179" s="332"/>
      <c r="W179" s="332"/>
      <c r="X179" s="332"/>
      <c r="Y179" s="332"/>
      <c r="Z179" s="332"/>
      <c r="AA179" s="332"/>
      <c r="AB179" s="332"/>
      <c r="AC179" s="332"/>
      <c r="AD179" s="332"/>
      <c r="AE179" s="332"/>
      <c r="AF179" s="332"/>
      <c r="AG179" s="332"/>
      <c r="AH179" s="332"/>
      <c r="AI179" s="332"/>
      <c r="AJ179" s="332"/>
      <c r="AK179" s="332"/>
      <c r="AL179" s="332"/>
      <c r="AM179" s="332"/>
      <c r="AN179" s="332"/>
      <c r="AO179" s="332"/>
      <c r="AP179" s="332"/>
      <c r="AQ179" s="332"/>
      <c r="AR179" s="332"/>
      <c r="AS179" s="332"/>
      <c r="AT179" s="332"/>
      <c r="AU179" s="332"/>
      <c r="AV179" s="332"/>
      <c r="AW179" s="332"/>
      <c r="AX179" s="332"/>
      <c r="AY179" s="332"/>
      <c r="AZ179" s="332"/>
      <c r="BA179" s="332"/>
      <c r="BB179" s="332"/>
      <c r="BC179" s="332"/>
      <c r="BD179" s="332"/>
      <c r="BE179" s="65"/>
      <c r="BF179" s="65"/>
      <c r="BG179" s="337">
        <f t="shared" si="40"/>
        <v>0</v>
      </c>
      <c r="BH179" s="352">
        <f t="shared" si="41"/>
        <v>0</v>
      </c>
      <c r="BI179" s="204">
        <v>900</v>
      </c>
      <c r="BJ179" s="204">
        <v>350</v>
      </c>
      <c r="BK179" s="214"/>
      <c r="BL179" s="215"/>
      <c r="BM179" s="117">
        <f t="shared" si="42"/>
        <v>0</v>
      </c>
      <c r="BN179" s="9">
        <f t="shared" si="43"/>
        <v>0</v>
      </c>
      <c r="BO179" s="216">
        <f t="shared" si="44"/>
        <v>0</v>
      </c>
      <c r="BP179" s="122">
        <v>0</v>
      </c>
      <c r="BQ179" s="122">
        <v>0</v>
      </c>
      <c r="BR179" s="216">
        <f t="shared" si="45"/>
        <v>0</v>
      </c>
      <c r="BS179" s="107"/>
      <c r="BV179" s="240"/>
      <c r="BW179" s="240"/>
      <c r="BX179" s="240"/>
      <c r="BY179" s="240"/>
      <c r="BZ179" s="240"/>
    </row>
    <row r="180" spans="1:78" s="6" customFormat="1" ht="15" x14ac:dyDescent="0.25">
      <c r="A180" s="183"/>
      <c r="B180" s="350"/>
      <c r="C180" s="331"/>
      <c r="D180" s="351">
        <v>0</v>
      </c>
      <c r="E180" s="351">
        <v>0</v>
      </c>
      <c r="F180" s="332"/>
      <c r="G180" s="332"/>
      <c r="H180" s="332"/>
      <c r="I180" s="332"/>
      <c r="J180" s="332"/>
      <c r="K180" s="332"/>
      <c r="L180" s="332"/>
      <c r="M180" s="332"/>
      <c r="N180" s="332"/>
      <c r="O180" s="332"/>
      <c r="P180" s="332"/>
      <c r="Q180" s="332"/>
      <c r="R180" s="332"/>
      <c r="S180" s="332"/>
      <c r="T180" s="332"/>
      <c r="U180" s="332"/>
      <c r="V180" s="332"/>
      <c r="W180" s="332"/>
      <c r="X180" s="332"/>
      <c r="Y180" s="332"/>
      <c r="Z180" s="332"/>
      <c r="AA180" s="332"/>
      <c r="AB180" s="332"/>
      <c r="AC180" s="332"/>
      <c r="AD180" s="332"/>
      <c r="AE180" s="332"/>
      <c r="AF180" s="332"/>
      <c r="AG180" s="332"/>
      <c r="AH180" s="332"/>
      <c r="AI180" s="332"/>
      <c r="AJ180" s="332"/>
      <c r="AK180" s="332"/>
      <c r="AL180" s="332"/>
      <c r="AM180" s="332"/>
      <c r="AN180" s="332"/>
      <c r="AO180" s="332"/>
      <c r="AP180" s="332"/>
      <c r="AQ180" s="332"/>
      <c r="AR180" s="332"/>
      <c r="AS180" s="332"/>
      <c r="AT180" s="332"/>
      <c r="AU180" s="332"/>
      <c r="AV180" s="332"/>
      <c r="AW180" s="332"/>
      <c r="AX180" s="332"/>
      <c r="AY180" s="332"/>
      <c r="AZ180" s="332"/>
      <c r="BA180" s="332"/>
      <c r="BB180" s="332"/>
      <c r="BC180" s="332"/>
      <c r="BD180" s="332"/>
      <c r="BE180" s="65"/>
      <c r="BF180" s="65"/>
      <c r="BG180" s="337">
        <f t="shared" si="40"/>
        <v>0</v>
      </c>
      <c r="BH180" s="352">
        <f t="shared" si="41"/>
        <v>0</v>
      </c>
      <c r="BI180" s="204">
        <v>900</v>
      </c>
      <c r="BJ180" s="204">
        <v>350</v>
      </c>
      <c r="BK180" s="214"/>
      <c r="BL180" s="215"/>
      <c r="BM180" s="117">
        <f t="shared" si="42"/>
        <v>0</v>
      </c>
      <c r="BN180" s="9">
        <f t="shared" si="43"/>
        <v>0</v>
      </c>
      <c r="BO180" s="216">
        <f t="shared" si="44"/>
        <v>0</v>
      </c>
      <c r="BP180" s="122">
        <v>0</v>
      </c>
      <c r="BQ180" s="122">
        <v>0</v>
      </c>
      <c r="BR180" s="216">
        <f t="shared" si="45"/>
        <v>0</v>
      </c>
      <c r="BS180" s="107"/>
      <c r="BV180" s="240"/>
      <c r="BW180" s="240"/>
      <c r="BX180" s="240"/>
      <c r="BY180" s="240"/>
      <c r="BZ180" s="240"/>
    </row>
    <row r="181" spans="1:78" s="6" customFormat="1" ht="15" customHeight="1" x14ac:dyDescent="0.25">
      <c r="A181" s="129"/>
      <c r="B181" s="350"/>
      <c r="C181" s="331"/>
      <c r="D181" s="351">
        <v>0</v>
      </c>
      <c r="E181" s="351">
        <v>0</v>
      </c>
      <c r="F181" s="332"/>
      <c r="G181" s="332"/>
      <c r="H181" s="332"/>
      <c r="I181" s="332"/>
      <c r="J181" s="332"/>
      <c r="K181" s="332"/>
      <c r="L181" s="332"/>
      <c r="M181" s="332"/>
      <c r="N181" s="332"/>
      <c r="O181" s="332"/>
      <c r="P181" s="332"/>
      <c r="Q181" s="332"/>
      <c r="R181" s="332"/>
      <c r="S181" s="332"/>
      <c r="T181" s="332"/>
      <c r="U181" s="332"/>
      <c r="V181" s="332"/>
      <c r="W181" s="332"/>
      <c r="X181" s="332"/>
      <c r="Y181" s="332"/>
      <c r="Z181" s="332"/>
      <c r="AA181" s="332"/>
      <c r="AB181" s="332"/>
      <c r="AC181" s="332"/>
      <c r="AD181" s="332"/>
      <c r="AE181" s="332"/>
      <c r="AF181" s="332"/>
      <c r="AG181" s="332"/>
      <c r="AH181" s="332"/>
      <c r="AI181" s="332"/>
      <c r="AJ181" s="332"/>
      <c r="AK181" s="332"/>
      <c r="AL181" s="332"/>
      <c r="AM181" s="332"/>
      <c r="AN181" s="332"/>
      <c r="AO181" s="332"/>
      <c r="AP181" s="332"/>
      <c r="AQ181" s="332"/>
      <c r="AR181" s="332"/>
      <c r="AS181" s="332"/>
      <c r="AT181" s="332"/>
      <c r="AU181" s="332"/>
      <c r="AV181" s="332"/>
      <c r="AW181" s="332"/>
      <c r="AX181" s="332"/>
      <c r="AY181" s="332"/>
      <c r="AZ181" s="332"/>
      <c r="BA181" s="332"/>
      <c r="BB181" s="332"/>
      <c r="BC181" s="332"/>
      <c r="BD181" s="332"/>
      <c r="BE181" s="65"/>
      <c r="BF181" s="65"/>
      <c r="BG181" s="337">
        <f t="shared" si="40"/>
        <v>0</v>
      </c>
      <c r="BH181" s="352">
        <f t="shared" si="41"/>
        <v>0</v>
      </c>
      <c r="BI181" s="204">
        <v>900</v>
      </c>
      <c r="BJ181" s="204">
        <v>350</v>
      </c>
      <c r="BK181" s="214"/>
      <c r="BL181" s="215"/>
      <c r="BM181" s="117">
        <f t="shared" si="42"/>
        <v>0</v>
      </c>
      <c r="BN181" s="9">
        <f t="shared" si="43"/>
        <v>0</v>
      </c>
      <c r="BO181" s="216">
        <f t="shared" si="44"/>
        <v>0</v>
      </c>
      <c r="BP181" s="122">
        <v>0</v>
      </c>
      <c r="BQ181" s="122">
        <v>0</v>
      </c>
      <c r="BR181" s="216">
        <f t="shared" si="45"/>
        <v>0</v>
      </c>
      <c r="BS181" s="107"/>
      <c r="BV181" s="240"/>
      <c r="BW181" s="240"/>
      <c r="BX181" s="240"/>
      <c r="BY181" s="240"/>
      <c r="BZ181" s="240"/>
    </row>
    <row r="182" spans="1:78" s="6" customFormat="1" ht="15" customHeight="1" x14ac:dyDescent="0.25">
      <c r="A182" s="129"/>
      <c r="B182" s="350"/>
      <c r="C182" s="331"/>
      <c r="D182" s="351">
        <v>0</v>
      </c>
      <c r="E182" s="351">
        <v>0</v>
      </c>
      <c r="F182" s="332"/>
      <c r="G182" s="332"/>
      <c r="H182" s="332"/>
      <c r="I182" s="332"/>
      <c r="J182" s="332"/>
      <c r="K182" s="332"/>
      <c r="L182" s="332"/>
      <c r="M182" s="332"/>
      <c r="N182" s="332"/>
      <c r="O182" s="332"/>
      <c r="P182" s="332"/>
      <c r="Q182" s="332"/>
      <c r="R182" s="332"/>
      <c r="S182" s="332"/>
      <c r="T182" s="332"/>
      <c r="U182" s="332"/>
      <c r="V182" s="332"/>
      <c r="W182" s="332"/>
      <c r="X182" s="332"/>
      <c r="Y182" s="332"/>
      <c r="Z182" s="332"/>
      <c r="AA182" s="332"/>
      <c r="AB182" s="332"/>
      <c r="AC182" s="332"/>
      <c r="AD182" s="332"/>
      <c r="AE182" s="332"/>
      <c r="AF182" s="332"/>
      <c r="AG182" s="332"/>
      <c r="AH182" s="332"/>
      <c r="AI182" s="332"/>
      <c r="AJ182" s="332"/>
      <c r="AK182" s="332"/>
      <c r="AL182" s="332"/>
      <c r="AM182" s="332"/>
      <c r="AN182" s="332"/>
      <c r="AO182" s="332"/>
      <c r="AP182" s="332"/>
      <c r="AQ182" s="332"/>
      <c r="AR182" s="332"/>
      <c r="AS182" s="332"/>
      <c r="AT182" s="332"/>
      <c r="AU182" s="332"/>
      <c r="AV182" s="332"/>
      <c r="AW182" s="332"/>
      <c r="AX182" s="332"/>
      <c r="AY182" s="332"/>
      <c r="AZ182" s="332"/>
      <c r="BA182" s="332"/>
      <c r="BB182" s="332"/>
      <c r="BC182" s="332"/>
      <c r="BD182" s="332"/>
      <c r="BE182" s="65"/>
      <c r="BF182" s="65"/>
      <c r="BG182" s="337">
        <f t="shared" si="40"/>
        <v>0</v>
      </c>
      <c r="BH182" s="352">
        <f t="shared" si="41"/>
        <v>0</v>
      </c>
      <c r="BI182" s="204">
        <v>900</v>
      </c>
      <c r="BJ182" s="204">
        <v>350</v>
      </c>
      <c r="BK182" s="214"/>
      <c r="BL182" s="215"/>
      <c r="BM182" s="117">
        <f t="shared" si="42"/>
        <v>0</v>
      </c>
      <c r="BN182" s="9">
        <f t="shared" si="43"/>
        <v>0</v>
      </c>
      <c r="BO182" s="216">
        <f t="shared" si="44"/>
        <v>0</v>
      </c>
      <c r="BP182" s="122">
        <v>0</v>
      </c>
      <c r="BQ182" s="122">
        <v>0</v>
      </c>
      <c r="BR182" s="216">
        <f t="shared" si="45"/>
        <v>0</v>
      </c>
      <c r="BS182" s="107"/>
      <c r="BV182" s="240"/>
      <c r="BW182" s="240"/>
      <c r="BX182" s="240"/>
      <c r="BY182" s="240"/>
      <c r="BZ182" s="240"/>
    </row>
    <row r="183" spans="1:78" s="6" customFormat="1" ht="15" customHeight="1" x14ac:dyDescent="0.25">
      <c r="A183" s="129"/>
      <c r="B183" s="350"/>
      <c r="C183" s="331"/>
      <c r="D183" s="351">
        <v>0</v>
      </c>
      <c r="E183" s="351">
        <v>0</v>
      </c>
      <c r="F183" s="332"/>
      <c r="G183" s="332"/>
      <c r="H183" s="332"/>
      <c r="I183" s="332"/>
      <c r="J183" s="332"/>
      <c r="K183" s="332"/>
      <c r="L183" s="332"/>
      <c r="M183" s="332"/>
      <c r="N183" s="332"/>
      <c r="O183" s="332"/>
      <c r="P183" s="332"/>
      <c r="Q183" s="332"/>
      <c r="R183" s="332"/>
      <c r="S183" s="332"/>
      <c r="T183" s="332"/>
      <c r="U183" s="332"/>
      <c r="V183" s="332"/>
      <c r="W183" s="332"/>
      <c r="X183" s="332"/>
      <c r="Y183" s="332"/>
      <c r="Z183" s="332"/>
      <c r="AA183" s="332"/>
      <c r="AB183" s="332"/>
      <c r="AC183" s="332"/>
      <c r="AD183" s="332"/>
      <c r="AE183" s="332"/>
      <c r="AF183" s="332"/>
      <c r="AG183" s="332"/>
      <c r="AH183" s="332"/>
      <c r="AI183" s="332"/>
      <c r="AJ183" s="332"/>
      <c r="AK183" s="332"/>
      <c r="AL183" s="332"/>
      <c r="AM183" s="332"/>
      <c r="AN183" s="332"/>
      <c r="AO183" s="332"/>
      <c r="AP183" s="332"/>
      <c r="AQ183" s="332"/>
      <c r="AR183" s="332"/>
      <c r="AS183" s="332"/>
      <c r="AT183" s="332"/>
      <c r="AU183" s="332"/>
      <c r="AV183" s="332"/>
      <c r="AW183" s="332"/>
      <c r="AX183" s="332"/>
      <c r="AY183" s="332"/>
      <c r="AZ183" s="332"/>
      <c r="BA183" s="332"/>
      <c r="BB183" s="332"/>
      <c r="BC183" s="332"/>
      <c r="BD183" s="332"/>
      <c r="BE183" s="65"/>
      <c r="BF183" s="65"/>
      <c r="BG183" s="337">
        <f t="shared" si="40"/>
        <v>0</v>
      </c>
      <c r="BH183" s="352">
        <f t="shared" si="41"/>
        <v>0</v>
      </c>
      <c r="BI183" s="204">
        <v>900</v>
      </c>
      <c r="BJ183" s="204">
        <v>350</v>
      </c>
      <c r="BK183" s="214"/>
      <c r="BL183" s="215"/>
      <c r="BM183" s="117">
        <f t="shared" si="42"/>
        <v>0</v>
      </c>
      <c r="BN183" s="9">
        <f t="shared" si="43"/>
        <v>0</v>
      </c>
      <c r="BO183" s="216">
        <f t="shared" si="44"/>
        <v>0</v>
      </c>
      <c r="BP183" s="122">
        <v>0</v>
      </c>
      <c r="BQ183" s="122">
        <v>0</v>
      </c>
      <c r="BR183" s="216">
        <f t="shared" si="45"/>
        <v>0</v>
      </c>
      <c r="BS183" s="107"/>
      <c r="BV183" s="240"/>
      <c r="BW183" s="240"/>
      <c r="BX183" s="240"/>
      <c r="BY183" s="240"/>
      <c r="BZ183" s="240"/>
    </row>
    <row r="184" spans="1:78" s="6" customFormat="1" ht="15" customHeight="1" x14ac:dyDescent="0.25">
      <c r="A184" s="129"/>
      <c r="B184" s="350"/>
      <c r="C184" s="331"/>
      <c r="D184" s="351">
        <v>0</v>
      </c>
      <c r="E184" s="351">
        <v>0</v>
      </c>
      <c r="F184" s="332"/>
      <c r="G184" s="332"/>
      <c r="H184" s="332"/>
      <c r="I184" s="332"/>
      <c r="J184" s="332"/>
      <c r="K184" s="332"/>
      <c r="L184" s="332"/>
      <c r="M184" s="332"/>
      <c r="N184" s="332"/>
      <c r="O184" s="332"/>
      <c r="P184" s="332"/>
      <c r="Q184" s="332"/>
      <c r="R184" s="332"/>
      <c r="S184" s="332"/>
      <c r="T184" s="332"/>
      <c r="U184" s="332"/>
      <c r="V184" s="332"/>
      <c r="W184" s="332"/>
      <c r="X184" s="332"/>
      <c r="Y184" s="332"/>
      <c r="Z184" s="332"/>
      <c r="AA184" s="332"/>
      <c r="AB184" s="332"/>
      <c r="AC184" s="332"/>
      <c r="AD184" s="332"/>
      <c r="AE184" s="332"/>
      <c r="AF184" s="332"/>
      <c r="AG184" s="332"/>
      <c r="AH184" s="332"/>
      <c r="AI184" s="332"/>
      <c r="AJ184" s="332"/>
      <c r="AK184" s="332"/>
      <c r="AL184" s="332"/>
      <c r="AM184" s="332"/>
      <c r="AN184" s="332"/>
      <c r="AO184" s="332"/>
      <c r="AP184" s="332"/>
      <c r="AQ184" s="332"/>
      <c r="AR184" s="332"/>
      <c r="AS184" s="332"/>
      <c r="AT184" s="332"/>
      <c r="AU184" s="332"/>
      <c r="AV184" s="332"/>
      <c r="AW184" s="332"/>
      <c r="AX184" s="332"/>
      <c r="AY184" s="332"/>
      <c r="AZ184" s="332"/>
      <c r="BA184" s="332"/>
      <c r="BB184" s="332"/>
      <c r="BC184" s="332"/>
      <c r="BD184" s="332"/>
      <c r="BE184" s="65"/>
      <c r="BF184" s="65"/>
      <c r="BG184" s="337">
        <f t="shared" si="40"/>
        <v>0</v>
      </c>
      <c r="BH184" s="352">
        <f t="shared" si="41"/>
        <v>0</v>
      </c>
      <c r="BI184" s="204">
        <v>900</v>
      </c>
      <c r="BJ184" s="204">
        <v>350</v>
      </c>
      <c r="BK184" s="214"/>
      <c r="BL184" s="215"/>
      <c r="BM184" s="117">
        <f t="shared" si="42"/>
        <v>0</v>
      </c>
      <c r="BN184" s="9">
        <f t="shared" si="43"/>
        <v>0</v>
      </c>
      <c r="BO184" s="216">
        <f t="shared" si="44"/>
        <v>0</v>
      </c>
      <c r="BP184" s="122">
        <v>0</v>
      </c>
      <c r="BQ184" s="122">
        <v>0</v>
      </c>
      <c r="BR184" s="216">
        <f t="shared" si="45"/>
        <v>0</v>
      </c>
      <c r="BS184" s="107"/>
      <c r="BV184" s="240"/>
      <c r="BW184" s="240"/>
      <c r="BX184" s="240"/>
      <c r="BY184" s="240"/>
      <c r="BZ184" s="240"/>
    </row>
    <row r="185" spans="1:78" s="6" customFormat="1" ht="15" customHeight="1" x14ac:dyDescent="0.25">
      <c r="A185" s="129"/>
      <c r="B185" s="350"/>
      <c r="C185" s="331"/>
      <c r="D185" s="351">
        <v>0</v>
      </c>
      <c r="E185" s="351">
        <v>0</v>
      </c>
      <c r="F185" s="332"/>
      <c r="G185" s="332"/>
      <c r="H185" s="332"/>
      <c r="I185" s="332"/>
      <c r="J185" s="332"/>
      <c r="K185" s="332"/>
      <c r="L185" s="332"/>
      <c r="M185" s="332"/>
      <c r="N185" s="332"/>
      <c r="O185" s="332"/>
      <c r="P185" s="332"/>
      <c r="Q185" s="332"/>
      <c r="R185" s="332"/>
      <c r="S185" s="332"/>
      <c r="T185" s="332"/>
      <c r="U185" s="332"/>
      <c r="V185" s="332"/>
      <c r="W185" s="332"/>
      <c r="X185" s="332"/>
      <c r="Y185" s="332"/>
      <c r="Z185" s="332"/>
      <c r="AA185" s="332"/>
      <c r="AB185" s="332"/>
      <c r="AC185" s="332"/>
      <c r="AD185" s="332"/>
      <c r="AE185" s="332"/>
      <c r="AF185" s="332"/>
      <c r="AG185" s="332"/>
      <c r="AH185" s="332"/>
      <c r="AI185" s="332"/>
      <c r="AJ185" s="332"/>
      <c r="AK185" s="332"/>
      <c r="AL185" s="332"/>
      <c r="AM185" s="332"/>
      <c r="AN185" s="332"/>
      <c r="AO185" s="332"/>
      <c r="AP185" s="332"/>
      <c r="AQ185" s="332"/>
      <c r="AR185" s="332"/>
      <c r="AS185" s="332"/>
      <c r="AT185" s="332"/>
      <c r="AU185" s="332"/>
      <c r="AV185" s="332"/>
      <c r="AW185" s="332"/>
      <c r="AX185" s="332"/>
      <c r="AY185" s="332"/>
      <c r="AZ185" s="332"/>
      <c r="BA185" s="332"/>
      <c r="BB185" s="332"/>
      <c r="BC185" s="332"/>
      <c r="BD185" s="332"/>
      <c r="BE185" s="65"/>
      <c r="BF185" s="65"/>
      <c r="BG185" s="337">
        <f t="shared" si="40"/>
        <v>0</v>
      </c>
      <c r="BH185" s="352">
        <f t="shared" si="41"/>
        <v>0</v>
      </c>
      <c r="BI185" s="204">
        <v>900</v>
      </c>
      <c r="BJ185" s="204">
        <v>350</v>
      </c>
      <c r="BK185" s="214"/>
      <c r="BL185" s="215"/>
      <c r="BM185" s="117">
        <f t="shared" si="42"/>
        <v>0</v>
      </c>
      <c r="BN185" s="9">
        <f t="shared" si="43"/>
        <v>0</v>
      </c>
      <c r="BO185" s="216">
        <f t="shared" si="44"/>
        <v>0</v>
      </c>
      <c r="BP185" s="122">
        <v>0</v>
      </c>
      <c r="BQ185" s="122">
        <v>0</v>
      </c>
      <c r="BR185" s="216">
        <f t="shared" si="45"/>
        <v>0</v>
      </c>
      <c r="BS185" s="107"/>
      <c r="BV185" s="240"/>
      <c r="BW185" s="240"/>
      <c r="BX185" s="240"/>
      <c r="BY185" s="240"/>
      <c r="BZ185" s="240"/>
    </row>
    <row r="186" spans="1:78" s="6" customFormat="1" ht="15" customHeight="1" x14ac:dyDescent="0.25">
      <c r="A186" s="129"/>
      <c r="B186" s="350"/>
      <c r="C186" s="331"/>
      <c r="D186" s="351">
        <v>0</v>
      </c>
      <c r="E186" s="351">
        <v>0</v>
      </c>
      <c r="F186" s="332"/>
      <c r="G186" s="332"/>
      <c r="H186" s="332"/>
      <c r="I186" s="332"/>
      <c r="J186" s="332"/>
      <c r="K186" s="332"/>
      <c r="L186" s="332"/>
      <c r="M186" s="332"/>
      <c r="N186" s="332"/>
      <c r="O186" s="332"/>
      <c r="P186" s="332"/>
      <c r="Q186" s="332"/>
      <c r="R186" s="332"/>
      <c r="S186" s="332"/>
      <c r="T186" s="332"/>
      <c r="U186" s="332"/>
      <c r="V186" s="332"/>
      <c r="W186" s="332"/>
      <c r="X186" s="332"/>
      <c r="Y186" s="332"/>
      <c r="Z186" s="332"/>
      <c r="AA186" s="332"/>
      <c r="AB186" s="332"/>
      <c r="AC186" s="332"/>
      <c r="AD186" s="332"/>
      <c r="AE186" s="332"/>
      <c r="AF186" s="332"/>
      <c r="AG186" s="332"/>
      <c r="AH186" s="332"/>
      <c r="AI186" s="332"/>
      <c r="AJ186" s="332"/>
      <c r="AK186" s="332"/>
      <c r="AL186" s="332"/>
      <c r="AM186" s="332"/>
      <c r="AN186" s="332"/>
      <c r="AO186" s="332"/>
      <c r="AP186" s="332"/>
      <c r="AQ186" s="332"/>
      <c r="AR186" s="332"/>
      <c r="AS186" s="332"/>
      <c r="AT186" s="332"/>
      <c r="AU186" s="332"/>
      <c r="AV186" s="332"/>
      <c r="AW186" s="332"/>
      <c r="AX186" s="332"/>
      <c r="AY186" s="332"/>
      <c r="AZ186" s="332"/>
      <c r="BA186" s="332"/>
      <c r="BB186" s="332"/>
      <c r="BC186" s="332"/>
      <c r="BD186" s="332"/>
      <c r="BE186" s="65"/>
      <c r="BF186" s="65"/>
      <c r="BG186" s="337">
        <f t="shared" si="40"/>
        <v>0</v>
      </c>
      <c r="BH186" s="352">
        <f t="shared" si="41"/>
        <v>0</v>
      </c>
      <c r="BI186" s="204">
        <v>900</v>
      </c>
      <c r="BJ186" s="204">
        <v>350</v>
      </c>
      <c r="BK186" s="214"/>
      <c r="BL186" s="215"/>
      <c r="BM186" s="117">
        <f t="shared" si="42"/>
        <v>0</v>
      </c>
      <c r="BN186" s="9">
        <f t="shared" si="43"/>
        <v>0</v>
      </c>
      <c r="BO186" s="216">
        <f t="shared" si="44"/>
        <v>0</v>
      </c>
      <c r="BP186" s="122">
        <v>0</v>
      </c>
      <c r="BQ186" s="122">
        <v>0</v>
      </c>
      <c r="BR186" s="216">
        <f t="shared" si="45"/>
        <v>0</v>
      </c>
      <c r="BS186" s="107"/>
      <c r="BV186" s="240"/>
      <c r="BW186" s="240"/>
      <c r="BX186" s="240"/>
      <c r="BY186" s="240"/>
      <c r="BZ186" s="240"/>
    </row>
    <row r="187" spans="1:78" s="6" customFormat="1" ht="15" hidden="1" customHeight="1" x14ac:dyDescent="0.25">
      <c r="A187" s="129"/>
      <c r="B187" s="350"/>
      <c r="C187" s="331"/>
      <c r="D187" s="351">
        <v>0</v>
      </c>
      <c r="E187" s="351">
        <v>0</v>
      </c>
      <c r="F187" s="332"/>
      <c r="G187" s="332"/>
      <c r="H187" s="332"/>
      <c r="I187" s="332"/>
      <c r="J187" s="332"/>
      <c r="K187" s="332"/>
      <c r="L187" s="332"/>
      <c r="M187" s="332"/>
      <c r="N187" s="332"/>
      <c r="O187" s="332"/>
      <c r="P187" s="332"/>
      <c r="Q187" s="332"/>
      <c r="R187" s="332"/>
      <c r="S187" s="332"/>
      <c r="T187" s="332"/>
      <c r="U187" s="332"/>
      <c r="V187" s="332"/>
      <c r="W187" s="332"/>
      <c r="X187" s="332"/>
      <c r="Y187" s="332"/>
      <c r="Z187" s="332"/>
      <c r="AA187" s="332"/>
      <c r="AB187" s="332"/>
      <c r="AC187" s="332"/>
      <c r="AD187" s="332"/>
      <c r="AE187" s="332"/>
      <c r="AF187" s="332"/>
      <c r="AG187" s="332"/>
      <c r="AH187" s="332"/>
      <c r="AI187" s="332"/>
      <c r="AJ187" s="332"/>
      <c r="AK187" s="332"/>
      <c r="AL187" s="332"/>
      <c r="AM187" s="332"/>
      <c r="AN187" s="332"/>
      <c r="AO187" s="332"/>
      <c r="AP187" s="332"/>
      <c r="AQ187" s="332"/>
      <c r="AR187" s="332"/>
      <c r="AS187" s="332"/>
      <c r="AT187" s="332"/>
      <c r="AU187" s="332"/>
      <c r="AV187" s="332"/>
      <c r="AW187" s="332"/>
      <c r="AX187" s="332"/>
      <c r="AY187" s="332"/>
      <c r="AZ187" s="332"/>
      <c r="BA187" s="332"/>
      <c r="BB187" s="332"/>
      <c r="BC187" s="332"/>
      <c r="BD187" s="332"/>
      <c r="BE187" s="65"/>
      <c r="BF187" s="65"/>
      <c r="BG187" s="337">
        <f t="shared" si="40"/>
        <v>0</v>
      </c>
      <c r="BH187" s="352">
        <f t="shared" si="41"/>
        <v>0</v>
      </c>
      <c r="BI187" s="204">
        <v>900</v>
      </c>
      <c r="BJ187" s="204">
        <v>350</v>
      </c>
      <c r="BK187" s="214"/>
      <c r="BL187" s="215"/>
      <c r="BM187" s="117">
        <f t="shared" si="42"/>
        <v>0</v>
      </c>
      <c r="BN187" s="9">
        <f t="shared" si="43"/>
        <v>0</v>
      </c>
      <c r="BO187" s="216">
        <f t="shared" si="44"/>
        <v>0</v>
      </c>
      <c r="BP187" s="122">
        <v>0</v>
      </c>
      <c r="BQ187" s="122">
        <v>0</v>
      </c>
      <c r="BR187" s="216">
        <f t="shared" si="45"/>
        <v>0</v>
      </c>
      <c r="BS187" s="107"/>
      <c r="BV187" s="240"/>
      <c r="BW187" s="240"/>
      <c r="BX187" s="240"/>
      <c r="BY187" s="240"/>
      <c r="BZ187" s="240"/>
    </row>
    <row r="188" spans="1:78" s="6" customFormat="1" ht="15" hidden="1" customHeight="1" x14ac:dyDescent="0.25">
      <c r="A188" s="129"/>
      <c r="B188" s="350"/>
      <c r="C188" s="331"/>
      <c r="D188" s="351">
        <v>0</v>
      </c>
      <c r="E188" s="351">
        <v>0</v>
      </c>
      <c r="F188" s="332"/>
      <c r="G188" s="332"/>
      <c r="H188" s="332"/>
      <c r="I188" s="332"/>
      <c r="J188" s="332"/>
      <c r="K188" s="332"/>
      <c r="L188" s="332"/>
      <c r="M188" s="332"/>
      <c r="N188" s="332"/>
      <c r="O188" s="332"/>
      <c r="P188" s="332"/>
      <c r="Q188" s="332"/>
      <c r="R188" s="332"/>
      <c r="S188" s="332"/>
      <c r="T188" s="332"/>
      <c r="U188" s="332"/>
      <c r="V188" s="332"/>
      <c r="W188" s="332"/>
      <c r="X188" s="332"/>
      <c r="Y188" s="332"/>
      <c r="Z188" s="332"/>
      <c r="AA188" s="332"/>
      <c r="AB188" s="332"/>
      <c r="AC188" s="332"/>
      <c r="AD188" s="332"/>
      <c r="AE188" s="332"/>
      <c r="AF188" s="332"/>
      <c r="AG188" s="332"/>
      <c r="AH188" s="332"/>
      <c r="AI188" s="332"/>
      <c r="AJ188" s="332"/>
      <c r="AK188" s="332"/>
      <c r="AL188" s="332"/>
      <c r="AM188" s="332"/>
      <c r="AN188" s="332"/>
      <c r="AO188" s="332"/>
      <c r="AP188" s="332"/>
      <c r="AQ188" s="332"/>
      <c r="AR188" s="332"/>
      <c r="AS188" s="332"/>
      <c r="AT188" s="332"/>
      <c r="AU188" s="332"/>
      <c r="AV188" s="332"/>
      <c r="AW188" s="332"/>
      <c r="AX188" s="332"/>
      <c r="AY188" s="332"/>
      <c r="AZ188" s="332"/>
      <c r="BA188" s="332"/>
      <c r="BB188" s="332"/>
      <c r="BC188" s="332"/>
      <c r="BD188" s="332"/>
      <c r="BE188" s="65"/>
      <c r="BF188" s="65"/>
      <c r="BG188" s="337">
        <f t="shared" si="40"/>
        <v>0</v>
      </c>
      <c r="BH188" s="352">
        <f t="shared" si="41"/>
        <v>0</v>
      </c>
      <c r="BI188" s="204">
        <v>900</v>
      </c>
      <c r="BJ188" s="204">
        <v>350</v>
      </c>
      <c r="BK188" s="214"/>
      <c r="BL188" s="215"/>
      <c r="BM188" s="117">
        <f t="shared" si="42"/>
        <v>0</v>
      </c>
      <c r="BN188" s="9">
        <f t="shared" si="43"/>
        <v>0</v>
      </c>
      <c r="BO188" s="216">
        <f t="shared" si="44"/>
        <v>0</v>
      </c>
      <c r="BP188" s="122">
        <v>0</v>
      </c>
      <c r="BQ188" s="122">
        <v>0</v>
      </c>
      <c r="BR188" s="216">
        <f t="shared" si="45"/>
        <v>0</v>
      </c>
      <c r="BS188" s="107"/>
      <c r="BV188" s="240"/>
      <c r="BW188" s="240"/>
      <c r="BX188" s="240"/>
      <c r="BY188" s="240"/>
      <c r="BZ188" s="240"/>
    </row>
    <row r="189" spans="1:78" s="6" customFormat="1" ht="15" hidden="1" customHeight="1" x14ac:dyDescent="0.25">
      <c r="A189" s="129"/>
      <c r="B189" s="350"/>
      <c r="C189" s="331"/>
      <c r="D189" s="351">
        <v>0</v>
      </c>
      <c r="E189" s="351">
        <v>0</v>
      </c>
      <c r="F189" s="332"/>
      <c r="G189" s="332"/>
      <c r="H189" s="332"/>
      <c r="I189" s="332"/>
      <c r="J189" s="332"/>
      <c r="K189" s="332"/>
      <c r="L189" s="332"/>
      <c r="M189" s="332"/>
      <c r="N189" s="332"/>
      <c r="O189" s="332"/>
      <c r="P189" s="332"/>
      <c r="Q189" s="332"/>
      <c r="R189" s="332"/>
      <c r="S189" s="332"/>
      <c r="T189" s="332"/>
      <c r="U189" s="332"/>
      <c r="V189" s="332"/>
      <c r="W189" s="332"/>
      <c r="X189" s="332"/>
      <c r="Y189" s="332"/>
      <c r="Z189" s="332"/>
      <c r="AA189" s="332"/>
      <c r="AB189" s="332"/>
      <c r="AC189" s="332"/>
      <c r="AD189" s="332"/>
      <c r="AE189" s="332"/>
      <c r="AF189" s="332"/>
      <c r="AG189" s="332"/>
      <c r="AH189" s="332"/>
      <c r="AI189" s="332"/>
      <c r="AJ189" s="332"/>
      <c r="AK189" s="332"/>
      <c r="AL189" s="332"/>
      <c r="AM189" s="332"/>
      <c r="AN189" s="332"/>
      <c r="AO189" s="332"/>
      <c r="AP189" s="332"/>
      <c r="AQ189" s="332"/>
      <c r="AR189" s="332"/>
      <c r="AS189" s="332"/>
      <c r="AT189" s="332"/>
      <c r="AU189" s="332"/>
      <c r="AV189" s="332"/>
      <c r="AW189" s="332"/>
      <c r="AX189" s="332"/>
      <c r="AY189" s="332"/>
      <c r="AZ189" s="332"/>
      <c r="BA189" s="332"/>
      <c r="BB189" s="332"/>
      <c r="BC189" s="332"/>
      <c r="BD189" s="332"/>
      <c r="BE189" s="65"/>
      <c r="BF189" s="65"/>
      <c r="BG189" s="337">
        <f t="shared" si="40"/>
        <v>0</v>
      </c>
      <c r="BH189" s="352">
        <f t="shared" si="41"/>
        <v>0</v>
      </c>
      <c r="BI189" s="204">
        <v>900</v>
      </c>
      <c r="BJ189" s="204">
        <v>350</v>
      </c>
      <c r="BK189" s="214"/>
      <c r="BL189" s="215"/>
      <c r="BM189" s="117">
        <f t="shared" si="42"/>
        <v>0</v>
      </c>
      <c r="BN189" s="9">
        <f t="shared" si="43"/>
        <v>0</v>
      </c>
      <c r="BO189" s="216">
        <f t="shared" si="44"/>
        <v>0</v>
      </c>
      <c r="BP189" s="122">
        <v>0</v>
      </c>
      <c r="BQ189" s="122">
        <v>0</v>
      </c>
      <c r="BR189" s="216">
        <f t="shared" si="45"/>
        <v>0</v>
      </c>
      <c r="BS189" s="107"/>
      <c r="BV189" s="240"/>
      <c r="BW189" s="240"/>
      <c r="BX189" s="240"/>
      <c r="BY189" s="240"/>
      <c r="BZ189" s="240"/>
    </row>
    <row r="190" spans="1:78" s="6" customFormat="1" ht="15" hidden="1" customHeight="1" x14ac:dyDescent="0.25">
      <c r="A190" s="129"/>
      <c r="B190" s="350"/>
      <c r="C190" s="331"/>
      <c r="D190" s="351">
        <v>0</v>
      </c>
      <c r="E190" s="351">
        <v>0</v>
      </c>
      <c r="F190" s="332"/>
      <c r="G190" s="332"/>
      <c r="H190" s="332"/>
      <c r="I190" s="332"/>
      <c r="J190" s="332"/>
      <c r="K190" s="332"/>
      <c r="L190" s="332"/>
      <c r="M190" s="332"/>
      <c r="N190" s="332"/>
      <c r="O190" s="332"/>
      <c r="P190" s="332"/>
      <c r="Q190" s="332"/>
      <c r="R190" s="332"/>
      <c r="S190" s="332"/>
      <c r="T190" s="332"/>
      <c r="U190" s="332"/>
      <c r="V190" s="332"/>
      <c r="W190" s="332"/>
      <c r="X190" s="332"/>
      <c r="Y190" s="332"/>
      <c r="Z190" s="332"/>
      <c r="AA190" s="332"/>
      <c r="AB190" s="332"/>
      <c r="AC190" s="332"/>
      <c r="AD190" s="332"/>
      <c r="AE190" s="332"/>
      <c r="AF190" s="332"/>
      <c r="AG190" s="332"/>
      <c r="AH190" s="332"/>
      <c r="AI190" s="332"/>
      <c r="AJ190" s="332"/>
      <c r="AK190" s="332"/>
      <c r="AL190" s="332"/>
      <c r="AM190" s="332"/>
      <c r="AN190" s="332"/>
      <c r="AO190" s="332"/>
      <c r="AP190" s="332"/>
      <c r="AQ190" s="332"/>
      <c r="AR190" s="332"/>
      <c r="AS190" s="332"/>
      <c r="AT190" s="332"/>
      <c r="AU190" s="332"/>
      <c r="AV190" s="332"/>
      <c r="AW190" s="332"/>
      <c r="AX190" s="332"/>
      <c r="AY190" s="332"/>
      <c r="AZ190" s="332"/>
      <c r="BA190" s="332"/>
      <c r="BB190" s="332"/>
      <c r="BC190" s="332"/>
      <c r="BD190" s="332"/>
      <c r="BE190" s="65"/>
      <c r="BF190" s="65"/>
      <c r="BG190" s="337">
        <f t="shared" si="40"/>
        <v>0</v>
      </c>
      <c r="BH190" s="352">
        <f t="shared" si="41"/>
        <v>0</v>
      </c>
      <c r="BI190" s="204">
        <v>900</v>
      </c>
      <c r="BJ190" s="204">
        <v>350</v>
      </c>
      <c r="BK190" s="214"/>
      <c r="BL190" s="215"/>
      <c r="BM190" s="117">
        <f t="shared" si="42"/>
        <v>0</v>
      </c>
      <c r="BN190" s="9">
        <f t="shared" si="43"/>
        <v>0</v>
      </c>
      <c r="BO190" s="216">
        <f t="shared" si="44"/>
        <v>0</v>
      </c>
      <c r="BP190" s="122">
        <v>0</v>
      </c>
      <c r="BQ190" s="122">
        <v>0</v>
      </c>
      <c r="BR190" s="216">
        <f t="shared" si="45"/>
        <v>0</v>
      </c>
      <c r="BS190" s="107"/>
      <c r="BV190" s="240"/>
      <c r="BW190" s="240"/>
      <c r="BX190" s="240"/>
      <c r="BY190" s="240"/>
      <c r="BZ190" s="240"/>
    </row>
    <row r="191" spans="1:78" s="6" customFormat="1" ht="15" hidden="1" customHeight="1" x14ac:dyDescent="0.25">
      <c r="A191" s="129"/>
      <c r="B191" s="350"/>
      <c r="C191" s="331"/>
      <c r="D191" s="351">
        <v>0</v>
      </c>
      <c r="E191" s="351">
        <v>0</v>
      </c>
      <c r="F191" s="332"/>
      <c r="G191" s="332"/>
      <c r="H191" s="332"/>
      <c r="I191" s="332"/>
      <c r="J191" s="332"/>
      <c r="K191" s="332"/>
      <c r="L191" s="332"/>
      <c r="M191" s="332"/>
      <c r="N191" s="332"/>
      <c r="O191" s="332"/>
      <c r="P191" s="332"/>
      <c r="Q191" s="332"/>
      <c r="R191" s="332"/>
      <c r="S191" s="332"/>
      <c r="T191" s="332"/>
      <c r="U191" s="332"/>
      <c r="V191" s="332"/>
      <c r="W191" s="332"/>
      <c r="X191" s="332"/>
      <c r="Y191" s="332"/>
      <c r="Z191" s="332"/>
      <c r="AA191" s="332"/>
      <c r="AB191" s="332"/>
      <c r="AC191" s="332"/>
      <c r="AD191" s="332"/>
      <c r="AE191" s="332"/>
      <c r="AF191" s="332"/>
      <c r="AG191" s="332"/>
      <c r="AH191" s="332"/>
      <c r="AI191" s="332"/>
      <c r="AJ191" s="332"/>
      <c r="AK191" s="332"/>
      <c r="AL191" s="332"/>
      <c r="AM191" s="332"/>
      <c r="AN191" s="332"/>
      <c r="AO191" s="332"/>
      <c r="AP191" s="332"/>
      <c r="AQ191" s="332"/>
      <c r="AR191" s="332"/>
      <c r="AS191" s="332"/>
      <c r="AT191" s="332"/>
      <c r="AU191" s="332"/>
      <c r="AV191" s="332"/>
      <c r="AW191" s="332"/>
      <c r="AX191" s="332"/>
      <c r="AY191" s="332"/>
      <c r="AZ191" s="332"/>
      <c r="BA191" s="332"/>
      <c r="BB191" s="332"/>
      <c r="BC191" s="332"/>
      <c r="BD191" s="332"/>
      <c r="BE191" s="65"/>
      <c r="BF191" s="65"/>
      <c r="BG191" s="337">
        <f t="shared" si="40"/>
        <v>0</v>
      </c>
      <c r="BH191" s="352">
        <f t="shared" si="41"/>
        <v>0</v>
      </c>
      <c r="BI191" s="204">
        <v>900</v>
      </c>
      <c r="BJ191" s="204">
        <v>350</v>
      </c>
      <c r="BK191" s="214"/>
      <c r="BL191" s="215"/>
      <c r="BM191" s="117">
        <f t="shared" si="42"/>
        <v>0</v>
      </c>
      <c r="BN191" s="9">
        <f t="shared" si="43"/>
        <v>0</v>
      </c>
      <c r="BO191" s="216">
        <f t="shared" si="44"/>
        <v>0</v>
      </c>
      <c r="BP191" s="122">
        <v>0</v>
      </c>
      <c r="BQ191" s="122">
        <v>0</v>
      </c>
      <c r="BR191" s="216">
        <f t="shared" si="45"/>
        <v>0</v>
      </c>
      <c r="BS191" s="107"/>
      <c r="BV191" s="240"/>
      <c r="BW191" s="240"/>
      <c r="BX191" s="240"/>
      <c r="BY191" s="240"/>
      <c r="BZ191" s="240"/>
    </row>
    <row r="192" spans="1:78" s="6" customFormat="1" ht="15" hidden="1" customHeight="1" x14ac:dyDescent="0.25">
      <c r="A192" s="129"/>
      <c r="B192" s="350"/>
      <c r="C192" s="331"/>
      <c r="D192" s="351">
        <v>0</v>
      </c>
      <c r="E192" s="351">
        <v>0</v>
      </c>
      <c r="F192" s="332"/>
      <c r="G192" s="332"/>
      <c r="H192" s="332"/>
      <c r="I192" s="332"/>
      <c r="J192" s="332"/>
      <c r="K192" s="332"/>
      <c r="L192" s="332"/>
      <c r="M192" s="332"/>
      <c r="N192" s="332"/>
      <c r="O192" s="332"/>
      <c r="P192" s="332"/>
      <c r="Q192" s="332"/>
      <c r="R192" s="332"/>
      <c r="S192" s="332"/>
      <c r="T192" s="332"/>
      <c r="U192" s="332"/>
      <c r="V192" s="332"/>
      <c r="W192" s="332"/>
      <c r="X192" s="332"/>
      <c r="Y192" s="332"/>
      <c r="Z192" s="332"/>
      <c r="AA192" s="332"/>
      <c r="AB192" s="332"/>
      <c r="AC192" s="332"/>
      <c r="AD192" s="332"/>
      <c r="AE192" s="332"/>
      <c r="AF192" s="332"/>
      <c r="AG192" s="332"/>
      <c r="AH192" s="332"/>
      <c r="AI192" s="332"/>
      <c r="AJ192" s="332"/>
      <c r="AK192" s="332"/>
      <c r="AL192" s="332"/>
      <c r="AM192" s="332"/>
      <c r="AN192" s="332"/>
      <c r="AO192" s="332"/>
      <c r="AP192" s="332"/>
      <c r="AQ192" s="332"/>
      <c r="AR192" s="332"/>
      <c r="AS192" s="332"/>
      <c r="AT192" s="332"/>
      <c r="AU192" s="332"/>
      <c r="AV192" s="332"/>
      <c r="AW192" s="332"/>
      <c r="AX192" s="332"/>
      <c r="AY192" s="332"/>
      <c r="AZ192" s="332"/>
      <c r="BA192" s="332"/>
      <c r="BB192" s="332"/>
      <c r="BC192" s="332"/>
      <c r="BD192" s="332"/>
      <c r="BE192" s="65"/>
      <c r="BF192" s="65"/>
      <c r="BG192" s="337">
        <f t="shared" si="40"/>
        <v>0</v>
      </c>
      <c r="BH192" s="352">
        <f t="shared" si="41"/>
        <v>0</v>
      </c>
      <c r="BI192" s="204">
        <v>900</v>
      </c>
      <c r="BJ192" s="204">
        <v>350</v>
      </c>
      <c r="BK192" s="214"/>
      <c r="BL192" s="215"/>
      <c r="BM192" s="117">
        <f t="shared" si="42"/>
        <v>0</v>
      </c>
      <c r="BN192" s="9">
        <f t="shared" si="43"/>
        <v>0</v>
      </c>
      <c r="BO192" s="216">
        <f t="shared" si="44"/>
        <v>0</v>
      </c>
      <c r="BP192" s="122">
        <v>0</v>
      </c>
      <c r="BQ192" s="122">
        <v>0</v>
      </c>
      <c r="BR192" s="216">
        <f t="shared" si="45"/>
        <v>0</v>
      </c>
      <c r="BS192" s="107"/>
      <c r="BV192" s="240"/>
      <c r="BW192" s="240"/>
      <c r="BX192" s="240"/>
      <c r="BY192" s="240"/>
      <c r="BZ192" s="240"/>
    </row>
    <row r="193" spans="1:78" s="6" customFormat="1" ht="15" hidden="1" customHeight="1" x14ac:dyDescent="0.25">
      <c r="A193" s="129"/>
      <c r="B193" s="350"/>
      <c r="C193" s="331"/>
      <c r="D193" s="351">
        <v>0</v>
      </c>
      <c r="E193" s="351">
        <v>0</v>
      </c>
      <c r="F193" s="332"/>
      <c r="G193" s="332"/>
      <c r="H193" s="332"/>
      <c r="I193" s="332"/>
      <c r="J193" s="332"/>
      <c r="K193" s="332"/>
      <c r="L193" s="332"/>
      <c r="M193" s="332"/>
      <c r="N193" s="332"/>
      <c r="O193" s="332"/>
      <c r="P193" s="332"/>
      <c r="Q193" s="332"/>
      <c r="R193" s="332"/>
      <c r="S193" s="332"/>
      <c r="T193" s="332"/>
      <c r="U193" s="332"/>
      <c r="V193" s="332"/>
      <c r="W193" s="332"/>
      <c r="X193" s="332"/>
      <c r="Y193" s="332"/>
      <c r="Z193" s="332"/>
      <c r="AA193" s="332"/>
      <c r="AB193" s="332"/>
      <c r="AC193" s="332"/>
      <c r="AD193" s="332"/>
      <c r="AE193" s="332"/>
      <c r="AF193" s="332"/>
      <c r="AG193" s="332"/>
      <c r="AH193" s="332"/>
      <c r="AI193" s="332"/>
      <c r="AJ193" s="332"/>
      <c r="AK193" s="332"/>
      <c r="AL193" s="332"/>
      <c r="AM193" s="332"/>
      <c r="AN193" s="332"/>
      <c r="AO193" s="332"/>
      <c r="AP193" s="332"/>
      <c r="AQ193" s="332"/>
      <c r="AR193" s="332"/>
      <c r="AS193" s="332"/>
      <c r="AT193" s="332"/>
      <c r="AU193" s="332"/>
      <c r="AV193" s="332"/>
      <c r="AW193" s="332"/>
      <c r="AX193" s="332"/>
      <c r="AY193" s="332"/>
      <c r="AZ193" s="332"/>
      <c r="BA193" s="332"/>
      <c r="BB193" s="332"/>
      <c r="BC193" s="332"/>
      <c r="BD193" s="332"/>
      <c r="BE193" s="65"/>
      <c r="BF193" s="65"/>
      <c r="BG193" s="337">
        <f t="shared" si="40"/>
        <v>0</v>
      </c>
      <c r="BH193" s="352">
        <f t="shared" si="41"/>
        <v>0</v>
      </c>
      <c r="BI193" s="204">
        <v>900</v>
      </c>
      <c r="BJ193" s="204">
        <v>350</v>
      </c>
      <c r="BK193" s="214"/>
      <c r="BL193" s="215"/>
      <c r="BM193" s="117">
        <f t="shared" si="42"/>
        <v>0</v>
      </c>
      <c r="BN193" s="9">
        <f t="shared" si="43"/>
        <v>0</v>
      </c>
      <c r="BO193" s="216">
        <f t="shared" si="44"/>
        <v>0</v>
      </c>
      <c r="BP193" s="122">
        <v>0</v>
      </c>
      <c r="BQ193" s="122">
        <v>0</v>
      </c>
      <c r="BR193" s="216">
        <f t="shared" si="45"/>
        <v>0</v>
      </c>
      <c r="BS193" s="107"/>
      <c r="BV193" s="240"/>
      <c r="BW193" s="240"/>
      <c r="BX193" s="240"/>
      <c r="BY193" s="240"/>
      <c r="BZ193" s="240"/>
    </row>
    <row r="194" spans="1:78" s="6" customFormat="1" ht="15" hidden="1" customHeight="1" x14ac:dyDescent="0.25">
      <c r="A194" s="129"/>
      <c r="B194" s="350"/>
      <c r="C194" s="331"/>
      <c r="D194" s="351">
        <v>0</v>
      </c>
      <c r="E194" s="351">
        <v>0</v>
      </c>
      <c r="F194" s="332"/>
      <c r="G194" s="332"/>
      <c r="H194" s="332"/>
      <c r="I194" s="332"/>
      <c r="J194" s="332"/>
      <c r="K194" s="332"/>
      <c r="L194" s="332"/>
      <c r="M194" s="332"/>
      <c r="N194" s="332"/>
      <c r="O194" s="332"/>
      <c r="P194" s="332"/>
      <c r="Q194" s="332"/>
      <c r="R194" s="332"/>
      <c r="S194" s="332"/>
      <c r="T194" s="332"/>
      <c r="U194" s="332"/>
      <c r="V194" s="332"/>
      <c r="W194" s="332"/>
      <c r="X194" s="332"/>
      <c r="Y194" s="332"/>
      <c r="Z194" s="332"/>
      <c r="AA194" s="332"/>
      <c r="AB194" s="332"/>
      <c r="AC194" s="332"/>
      <c r="AD194" s="332"/>
      <c r="AE194" s="332"/>
      <c r="AF194" s="332"/>
      <c r="AG194" s="332"/>
      <c r="AH194" s="332"/>
      <c r="AI194" s="332"/>
      <c r="AJ194" s="332"/>
      <c r="AK194" s="332"/>
      <c r="AL194" s="332"/>
      <c r="AM194" s="332"/>
      <c r="AN194" s="332"/>
      <c r="AO194" s="332"/>
      <c r="AP194" s="332"/>
      <c r="AQ194" s="332"/>
      <c r="AR194" s="332"/>
      <c r="AS194" s="332"/>
      <c r="AT194" s="332"/>
      <c r="AU194" s="332"/>
      <c r="AV194" s="332"/>
      <c r="AW194" s="332"/>
      <c r="AX194" s="332"/>
      <c r="AY194" s="332"/>
      <c r="AZ194" s="332"/>
      <c r="BA194" s="332"/>
      <c r="BB194" s="332"/>
      <c r="BC194" s="332"/>
      <c r="BD194" s="332"/>
      <c r="BE194" s="65"/>
      <c r="BF194" s="65"/>
      <c r="BG194" s="337">
        <f t="shared" si="40"/>
        <v>0</v>
      </c>
      <c r="BH194" s="352">
        <f t="shared" si="41"/>
        <v>0</v>
      </c>
      <c r="BI194" s="204">
        <v>900</v>
      </c>
      <c r="BJ194" s="204">
        <v>350</v>
      </c>
      <c r="BK194" s="214"/>
      <c r="BL194" s="215"/>
      <c r="BM194" s="117">
        <f t="shared" si="42"/>
        <v>0</v>
      </c>
      <c r="BN194" s="9">
        <f t="shared" si="43"/>
        <v>0</v>
      </c>
      <c r="BO194" s="216">
        <f t="shared" si="44"/>
        <v>0</v>
      </c>
      <c r="BP194" s="122">
        <v>0</v>
      </c>
      <c r="BQ194" s="122">
        <v>0</v>
      </c>
      <c r="BR194" s="216">
        <f t="shared" si="45"/>
        <v>0</v>
      </c>
      <c r="BS194" s="107"/>
      <c r="BV194" s="240"/>
      <c r="BW194" s="240"/>
      <c r="BX194" s="240"/>
      <c r="BY194" s="240"/>
      <c r="BZ194" s="240"/>
    </row>
    <row r="195" spans="1:78" s="6" customFormat="1" ht="15" hidden="1" customHeight="1" x14ac:dyDescent="0.25">
      <c r="A195" s="129"/>
      <c r="B195" s="350"/>
      <c r="C195" s="331"/>
      <c r="D195" s="351">
        <v>0</v>
      </c>
      <c r="E195" s="351">
        <v>0</v>
      </c>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332"/>
      <c r="AM195" s="332"/>
      <c r="AN195" s="332"/>
      <c r="AO195" s="332"/>
      <c r="AP195" s="332"/>
      <c r="AQ195" s="332"/>
      <c r="AR195" s="332"/>
      <c r="AS195" s="332"/>
      <c r="AT195" s="332"/>
      <c r="AU195" s="332"/>
      <c r="AV195" s="332"/>
      <c r="AW195" s="332"/>
      <c r="AX195" s="332"/>
      <c r="AY195" s="332"/>
      <c r="AZ195" s="332"/>
      <c r="BA195" s="332"/>
      <c r="BB195" s="332"/>
      <c r="BC195" s="332"/>
      <c r="BD195" s="332"/>
      <c r="BE195" s="65"/>
      <c r="BF195" s="65"/>
      <c r="BG195" s="337">
        <f t="shared" si="40"/>
        <v>0</v>
      </c>
      <c r="BH195" s="352">
        <f t="shared" si="41"/>
        <v>0</v>
      </c>
      <c r="BI195" s="204">
        <v>900</v>
      </c>
      <c r="BJ195" s="204">
        <v>350</v>
      </c>
      <c r="BK195" s="214"/>
      <c r="BL195" s="215"/>
      <c r="BM195" s="117">
        <f t="shared" si="42"/>
        <v>0</v>
      </c>
      <c r="BN195" s="9">
        <f t="shared" si="43"/>
        <v>0</v>
      </c>
      <c r="BO195" s="216">
        <f t="shared" si="44"/>
        <v>0</v>
      </c>
      <c r="BP195" s="122">
        <v>0</v>
      </c>
      <c r="BQ195" s="122">
        <v>0</v>
      </c>
      <c r="BR195" s="216">
        <f t="shared" si="45"/>
        <v>0</v>
      </c>
      <c r="BS195" s="107"/>
      <c r="BV195" s="240"/>
      <c r="BW195" s="240"/>
      <c r="BX195" s="240"/>
      <c r="BY195" s="240"/>
      <c r="BZ195" s="240"/>
    </row>
    <row r="196" spans="1:78" s="6" customFormat="1" ht="15" hidden="1" customHeight="1" x14ac:dyDescent="0.25">
      <c r="A196" s="129"/>
      <c r="B196" s="350"/>
      <c r="C196" s="331"/>
      <c r="D196" s="351">
        <v>0</v>
      </c>
      <c r="E196" s="351">
        <v>0</v>
      </c>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332"/>
      <c r="AM196" s="332"/>
      <c r="AN196" s="332"/>
      <c r="AO196" s="332"/>
      <c r="AP196" s="332"/>
      <c r="AQ196" s="332"/>
      <c r="AR196" s="332"/>
      <c r="AS196" s="332"/>
      <c r="AT196" s="332"/>
      <c r="AU196" s="332"/>
      <c r="AV196" s="332"/>
      <c r="AW196" s="332"/>
      <c r="AX196" s="332"/>
      <c r="AY196" s="332"/>
      <c r="AZ196" s="332"/>
      <c r="BA196" s="332"/>
      <c r="BB196" s="332"/>
      <c r="BC196" s="332"/>
      <c r="BD196" s="332"/>
      <c r="BE196" s="65"/>
      <c r="BF196" s="65"/>
      <c r="BG196" s="337">
        <f t="shared" si="40"/>
        <v>0</v>
      </c>
      <c r="BH196" s="352">
        <f t="shared" si="41"/>
        <v>0</v>
      </c>
      <c r="BI196" s="204">
        <v>900</v>
      </c>
      <c r="BJ196" s="204">
        <v>350</v>
      </c>
      <c r="BK196" s="214"/>
      <c r="BL196" s="215"/>
      <c r="BM196" s="117">
        <f t="shared" si="42"/>
        <v>0</v>
      </c>
      <c r="BN196" s="9">
        <f t="shared" si="43"/>
        <v>0</v>
      </c>
      <c r="BO196" s="216">
        <f t="shared" si="44"/>
        <v>0</v>
      </c>
      <c r="BP196" s="122">
        <v>0</v>
      </c>
      <c r="BQ196" s="122">
        <v>0</v>
      </c>
      <c r="BR196" s="216">
        <f t="shared" si="45"/>
        <v>0</v>
      </c>
      <c r="BS196" s="107"/>
      <c r="BV196" s="240"/>
      <c r="BW196" s="240"/>
      <c r="BX196" s="240"/>
      <c r="BY196" s="240"/>
      <c r="BZ196" s="240"/>
    </row>
    <row r="197" spans="1:78" s="6" customFormat="1" ht="15" hidden="1" customHeight="1" x14ac:dyDescent="0.25">
      <c r="A197" s="129"/>
      <c r="B197" s="350"/>
      <c r="C197" s="331"/>
      <c r="D197" s="351">
        <v>0</v>
      </c>
      <c r="E197" s="351">
        <v>0</v>
      </c>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332"/>
      <c r="AM197" s="332"/>
      <c r="AN197" s="332"/>
      <c r="AO197" s="332"/>
      <c r="AP197" s="332"/>
      <c r="AQ197" s="332"/>
      <c r="AR197" s="332"/>
      <c r="AS197" s="332"/>
      <c r="AT197" s="332"/>
      <c r="AU197" s="332"/>
      <c r="AV197" s="332"/>
      <c r="AW197" s="332"/>
      <c r="AX197" s="332"/>
      <c r="AY197" s="332"/>
      <c r="AZ197" s="332"/>
      <c r="BA197" s="332"/>
      <c r="BB197" s="332"/>
      <c r="BC197" s="332"/>
      <c r="BD197" s="332"/>
      <c r="BE197" s="65"/>
      <c r="BF197" s="65"/>
      <c r="BG197" s="337">
        <f t="shared" si="40"/>
        <v>0</v>
      </c>
      <c r="BH197" s="352">
        <f t="shared" si="41"/>
        <v>0</v>
      </c>
      <c r="BI197" s="204">
        <v>900</v>
      </c>
      <c r="BJ197" s="204">
        <v>350</v>
      </c>
      <c r="BK197" s="214"/>
      <c r="BL197" s="215"/>
      <c r="BM197" s="117">
        <f t="shared" si="42"/>
        <v>0</v>
      </c>
      <c r="BN197" s="9">
        <f t="shared" si="43"/>
        <v>0</v>
      </c>
      <c r="BO197" s="216">
        <f t="shared" si="44"/>
        <v>0</v>
      </c>
      <c r="BP197" s="122">
        <v>0</v>
      </c>
      <c r="BQ197" s="122">
        <v>0</v>
      </c>
      <c r="BR197" s="216">
        <f t="shared" si="45"/>
        <v>0</v>
      </c>
      <c r="BS197" s="107"/>
      <c r="BV197" s="240"/>
      <c r="BW197" s="240"/>
      <c r="BX197" s="240"/>
      <c r="BY197" s="240"/>
      <c r="BZ197" s="240"/>
    </row>
    <row r="198" spans="1:78" s="6" customFormat="1" ht="15" hidden="1" customHeight="1" x14ac:dyDescent="0.25">
      <c r="A198" s="129"/>
      <c r="B198" s="350"/>
      <c r="C198" s="331"/>
      <c r="D198" s="351">
        <v>0</v>
      </c>
      <c r="E198" s="351">
        <v>0</v>
      </c>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332"/>
      <c r="AM198" s="332"/>
      <c r="AN198" s="332"/>
      <c r="AO198" s="332"/>
      <c r="AP198" s="332"/>
      <c r="AQ198" s="332"/>
      <c r="AR198" s="332"/>
      <c r="AS198" s="332"/>
      <c r="AT198" s="332"/>
      <c r="AU198" s="332"/>
      <c r="AV198" s="332"/>
      <c r="AW198" s="332"/>
      <c r="AX198" s="332"/>
      <c r="AY198" s="332"/>
      <c r="AZ198" s="332"/>
      <c r="BA198" s="332"/>
      <c r="BB198" s="332"/>
      <c r="BC198" s="332"/>
      <c r="BD198" s="332"/>
      <c r="BE198" s="65"/>
      <c r="BF198" s="65"/>
      <c r="BG198" s="337">
        <f t="shared" si="40"/>
        <v>0</v>
      </c>
      <c r="BH198" s="352">
        <f t="shared" si="41"/>
        <v>0</v>
      </c>
      <c r="BI198" s="204">
        <v>900</v>
      </c>
      <c r="BJ198" s="204">
        <v>350</v>
      </c>
      <c r="BK198" s="214"/>
      <c r="BL198" s="215"/>
      <c r="BM198" s="117">
        <f t="shared" si="42"/>
        <v>0</v>
      </c>
      <c r="BN198" s="9">
        <f t="shared" si="43"/>
        <v>0</v>
      </c>
      <c r="BO198" s="216">
        <f t="shared" si="44"/>
        <v>0</v>
      </c>
      <c r="BP198" s="122">
        <v>0</v>
      </c>
      <c r="BQ198" s="122">
        <v>0</v>
      </c>
      <c r="BR198" s="216">
        <f t="shared" si="45"/>
        <v>0</v>
      </c>
      <c r="BS198" s="107"/>
      <c r="BV198" s="240"/>
      <c r="BW198" s="240"/>
      <c r="BX198" s="240"/>
      <c r="BY198" s="240"/>
      <c r="BZ198" s="240"/>
    </row>
    <row r="199" spans="1:78" s="6" customFormat="1" ht="15" hidden="1" customHeight="1" x14ac:dyDescent="0.25">
      <c r="A199" s="129"/>
      <c r="B199" s="350"/>
      <c r="C199" s="331"/>
      <c r="D199" s="351">
        <v>0</v>
      </c>
      <c r="E199" s="351">
        <v>0</v>
      </c>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332"/>
      <c r="AM199" s="332"/>
      <c r="AN199" s="332"/>
      <c r="AO199" s="332"/>
      <c r="AP199" s="332"/>
      <c r="AQ199" s="332"/>
      <c r="AR199" s="332"/>
      <c r="AS199" s="332"/>
      <c r="AT199" s="332"/>
      <c r="AU199" s="332"/>
      <c r="AV199" s="332"/>
      <c r="AW199" s="332"/>
      <c r="AX199" s="332"/>
      <c r="AY199" s="332"/>
      <c r="AZ199" s="332"/>
      <c r="BA199" s="332"/>
      <c r="BB199" s="332"/>
      <c r="BC199" s="332"/>
      <c r="BD199" s="332"/>
      <c r="BE199" s="65"/>
      <c r="BF199" s="65"/>
      <c r="BG199" s="337">
        <f t="shared" si="40"/>
        <v>0</v>
      </c>
      <c r="BH199" s="352">
        <f t="shared" si="41"/>
        <v>0</v>
      </c>
      <c r="BI199" s="204">
        <v>900</v>
      </c>
      <c r="BJ199" s="204">
        <v>350</v>
      </c>
      <c r="BK199" s="214"/>
      <c r="BL199" s="215"/>
      <c r="BM199" s="117">
        <f t="shared" si="42"/>
        <v>0</v>
      </c>
      <c r="BN199" s="9">
        <f t="shared" si="43"/>
        <v>0</v>
      </c>
      <c r="BO199" s="216">
        <f t="shared" si="44"/>
        <v>0</v>
      </c>
      <c r="BP199" s="122">
        <v>0</v>
      </c>
      <c r="BQ199" s="122">
        <v>0</v>
      </c>
      <c r="BR199" s="216">
        <f t="shared" si="45"/>
        <v>0</v>
      </c>
      <c r="BS199" s="107"/>
      <c r="BV199" s="240"/>
      <c r="BW199" s="240"/>
      <c r="BX199" s="240"/>
      <c r="BY199" s="240"/>
      <c r="BZ199" s="240"/>
    </row>
    <row r="200" spans="1:78" s="6" customFormat="1" ht="15" hidden="1" customHeight="1" x14ac:dyDescent="0.25">
      <c r="A200" s="129"/>
      <c r="B200" s="350"/>
      <c r="C200" s="331"/>
      <c r="D200" s="351">
        <v>0</v>
      </c>
      <c r="E200" s="351">
        <v>0</v>
      </c>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332"/>
      <c r="AM200" s="332"/>
      <c r="AN200" s="332"/>
      <c r="AO200" s="332"/>
      <c r="AP200" s="332"/>
      <c r="AQ200" s="332"/>
      <c r="AR200" s="332"/>
      <c r="AS200" s="332"/>
      <c r="AT200" s="332"/>
      <c r="AU200" s="332"/>
      <c r="AV200" s="332"/>
      <c r="AW200" s="332"/>
      <c r="AX200" s="332"/>
      <c r="AY200" s="332"/>
      <c r="AZ200" s="332"/>
      <c r="BA200" s="332"/>
      <c r="BB200" s="332"/>
      <c r="BC200" s="332"/>
      <c r="BD200" s="332"/>
      <c r="BE200" s="65"/>
      <c r="BF200" s="65"/>
      <c r="BG200" s="337">
        <f t="shared" si="40"/>
        <v>0</v>
      </c>
      <c r="BH200" s="352">
        <f t="shared" si="41"/>
        <v>0</v>
      </c>
      <c r="BI200" s="204">
        <v>900</v>
      </c>
      <c r="BJ200" s="204">
        <v>350</v>
      </c>
      <c r="BK200" s="214"/>
      <c r="BL200" s="215"/>
      <c r="BM200" s="117">
        <f t="shared" si="42"/>
        <v>0</v>
      </c>
      <c r="BN200" s="9">
        <f t="shared" si="43"/>
        <v>0</v>
      </c>
      <c r="BO200" s="216">
        <f t="shared" si="44"/>
        <v>0</v>
      </c>
      <c r="BP200" s="122">
        <v>0</v>
      </c>
      <c r="BQ200" s="122">
        <v>0</v>
      </c>
      <c r="BR200" s="216">
        <f t="shared" si="45"/>
        <v>0</v>
      </c>
      <c r="BS200" s="107"/>
      <c r="BV200" s="240"/>
      <c r="BW200" s="240"/>
      <c r="BX200" s="240"/>
      <c r="BY200" s="240"/>
      <c r="BZ200" s="240"/>
    </row>
    <row r="201" spans="1:78" s="6" customFormat="1" ht="15" hidden="1" customHeight="1" x14ac:dyDescent="0.25">
      <c r="A201" s="129"/>
      <c r="B201" s="350"/>
      <c r="C201" s="331"/>
      <c r="D201" s="351">
        <v>0</v>
      </c>
      <c r="E201" s="351">
        <v>0</v>
      </c>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332"/>
      <c r="AM201" s="332"/>
      <c r="AN201" s="332"/>
      <c r="AO201" s="332"/>
      <c r="AP201" s="332"/>
      <c r="AQ201" s="332"/>
      <c r="AR201" s="332"/>
      <c r="AS201" s="332"/>
      <c r="AT201" s="332"/>
      <c r="AU201" s="332"/>
      <c r="AV201" s="332"/>
      <c r="AW201" s="332"/>
      <c r="AX201" s="332"/>
      <c r="AY201" s="332"/>
      <c r="AZ201" s="332"/>
      <c r="BA201" s="332"/>
      <c r="BB201" s="332"/>
      <c r="BC201" s="332"/>
      <c r="BD201" s="332"/>
      <c r="BE201" s="65"/>
      <c r="BF201" s="65"/>
      <c r="BG201" s="337">
        <f t="shared" si="40"/>
        <v>0</v>
      </c>
      <c r="BH201" s="352">
        <f t="shared" si="41"/>
        <v>0</v>
      </c>
      <c r="BI201" s="204">
        <v>900</v>
      </c>
      <c r="BJ201" s="204">
        <v>350</v>
      </c>
      <c r="BK201" s="214"/>
      <c r="BL201" s="215"/>
      <c r="BM201" s="117">
        <f t="shared" si="42"/>
        <v>0</v>
      </c>
      <c r="BN201" s="9">
        <f t="shared" si="43"/>
        <v>0</v>
      </c>
      <c r="BO201" s="216">
        <f t="shared" si="44"/>
        <v>0</v>
      </c>
      <c r="BP201" s="122">
        <v>0</v>
      </c>
      <c r="BQ201" s="122">
        <v>0</v>
      </c>
      <c r="BR201" s="216">
        <f t="shared" si="45"/>
        <v>0</v>
      </c>
      <c r="BS201" s="107"/>
      <c r="BV201" s="240"/>
      <c r="BW201" s="240"/>
      <c r="BX201" s="240"/>
      <c r="BY201" s="240"/>
      <c r="BZ201" s="240"/>
    </row>
    <row r="202" spans="1:78" s="6" customFormat="1" ht="15" hidden="1" customHeight="1" x14ac:dyDescent="0.25">
      <c r="A202" s="129"/>
      <c r="B202" s="350"/>
      <c r="C202" s="331"/>
      <c r="D202" s="351">
        <v>0</v>
      </c>
      <c r="E202" s="351">
        <v>0</v>
      </c>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332"/>
      <c r="AM202" s="332"/>
      <c r="AN202" s="332"/>
      <c r="AO202" s="332"/>
      <c r="AP202" s="332"/>
      <c r="AQ202" s="332"/>
      <c r="AR202" s="332"/>
      <c r="AS202" s="332"/>
      <c r="AT202" s="332"/>
      <c r="AU202" s="332"/>
      <c r="AV202" s="332"/>
      <c r="AW202" s="332"/>
      <c r="AX202" s="332"/>
      <c r="AY202" s="332"/>
      <c r="AZ202" s="332"/>
      <c r="BA202" s="332"/>
      <c r="BB202" s="332"/>
      <c r="BC202" s="332"/>
      <c r="BD202" s="332"/>
      <c r="BE202" s="65"/>
      <c r="BF202" s="65"/>
      <c r="BG202" s="337">
        <f t="shared" si="40"/>
        <v>0</v>
      </c>
      <c r="BH202" s="352">
        <f t="shared" si="41"/>
        <v>0</v>
      </c>
      <c r="BI202" s="204">
        <v>900</v>
      </c>
      <c r="BJ202" s="204">
        <v>350</v>
      </c>
      <c r="BK202" s="214"/>
      <c r="BL202" s="215"/>
      <c r="BM202" s="117">
        <f t="shared" si="42"/>
        <v>0</v>
      </c>
      <c r="BN202" s="9">
        <f t="shared" si="43"/>
        <v>0</v>
      </c>
      <c r="BO202" s="216">
        <f t="shared" si="44"/>
        <v>0</v>
      </c>
      <c r="BP202" s="122">
        <v>0</v>
      </c>
      <c r="BQ202" s="122">
        <v>0</v>
      </c>
      <c r="BR202" s="216">
        <f t="shared" si="45"/>
        <v>0</v>
      </c>
      <c r="BS202" s="107"/>
      <c r="BV202" s="240"/>
      <c r="BW202" s="240"/>
      <c r="BX202" s="240"/>
      <c r="BY202" s="240"/>
      <c r="BZ202" s="240"/>
    </row>
    <row r="203" spans="1:78" s="6" customFormat="1" ht="15" hidden="1" customHeight="1" x14ac:dyDescent="0.25">
      <c r="A203" s="129"/>
      <c r="B203" s="350"/>
      <c r="C203" s="331"/>
      <c r="D203" s="351">
        <v>0</v>
      </c>
      <c r="E203" s="351">
        <v>0</v>
      </c>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332"/>
      <c r="AM203" s="332"/>
      <c r="AN203" s="332"/>
      <c r="AO203" s="332"/>
      <c r="AP203" s="332"/>
      <c r="AQ203" s="332"/>
      <c r="AR203" s="332"/>
      <c r="AS203" s="332"/>
      <c r="AT203" s="332"/>
      <c r="AU203" s="332"/>
      <c r="AV203" s="332"/>
      <c r="AW203" s="332"/>
      <c r="AX203" s="332"/>
      <c r="AY203" s="332"/>
      <c r="AZ203" s="332"/>
      <c r="BA203" s="332"/>
      <c r="BB203" s="332"/>
      <c r="BC203" s="332"/>
      <c r="BD203" s="332"/>
      <c r="BE203" s="65"/>
      <c r="BF203" s="65"/>
      <c r="BG203" s="337">
        <f t="shared" si="40"/>
        <v>0</v>
      </c>
      <c r="BH203" s="352">
        <f t="shared" si="41"/>
        <v>0</v>
      </c>
      <c r="BI203" s="204">
        <v>900</v>
      </c>
      <c r="BJ203" s="204">
        <v>350</v>
      </c>
      <c r="BK203" s="214"/>
      <c r="BL203" s="215"/>
      <c r="BM203" s="117">
        <f t="shared" si="42"/>
        <v>0</v>
      </c>
      <c r="BN203" s="9">
        <f t="shared" si="43"/>
        <v>0</v>
      </c>
      <c r="BO203" s="216">
        <f t="shared" si="44"/>
        <v>0</v>
      </c>
      <c r="BP203" s="122">
        <v>0</v>
      </c>
      <c r="BQ203" s="122">
        <v>0</v>
      </c>
      <c r="BR203" s="216">
        <f t="shared" si="45"/>
        <v>0</v>
      </c>
      <c r="BS203" s="107"/>
      <c r="BV203" s="240"/>
      <c r="BW203" s="240"/>
      <c r="BX203" s="240"/>
      <c r="BY203" s="240"/>
      <c r="BZ203" s="240"/>
    </row>
    <row r="204" spans="1:78" s="6" customFormat="1" ht="15" hidden="1" customHeight="1" x14ac:dyDescent="0.25">
      <c r="A204" s="129"/>
      <c r="B204" s="350"/>
      <c r="C204" s="331"/>
      <c r="D204" s="351">
        <v>0</v>
      </c>
      <c r="E204" s="351">
        <v>0</v>
      </c>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332"/>
      <c r="AM204" s="332"/>
      <c r="AN204" s="332"/>
      <c r="AO204" s="332"/>
      <c r="AP204" s="332"/>
      <c r="AQ204" s="332"/>
      <c r="AR204" s="332"/>
      <c r="AS204" s="332"/>
      <c r="AT204" s="332"/>
      <c r="AU204" s="332"/>
      <c r="AV204" s="332"/>
      <c r="AW204" s="332"/>
      <c r="AX204" s="332"/>
      <c r="AY204" s="332"/>
      <c r="AZ204" s="332"/>
      <c r="BA204" s="332"/>
      <c r="BB204" s="332"/>
      <c r="BC204" s="332"/>
      <c r="BD204" s="332"/>
      <c r="BE204" s="65"/>
      <c r="BF204" s="65"/>
      <c r="BG204" s="337">
        <f t="shared" si="40"/>
        <v>0</v>
      </c>
      <c r="BH204" s="352">
        <f t="shared" si="41"/>
        <v>0</v>
      </c>
      <c r="BI204" s="204">
        <v>900</v>
      </c>
      <c r="BJ204" s="204">
        <v>350</v>
      </c>
      <c r="BK204" s="214"/>
      <c r="BL204" s="215"/>
      <c r="BM204" s="117">
        <f t="shared" si="42"/>
        <v>0</v>
      </c>
      <c r="BN204" s="9">
        <f t="shared" si="43"/>
        <v>0</v>
      </c>
      <c r="BO204" s="216">
        <f t="shared" si="44"/>
        <v>0</v>
      </c>
      <c r="BP204" s="122">
        <v>0</v>
      </c>
      <c r="BQ204" s="122">
        <v>0</v>
      </c>
      <c r="BR204" s="216">
        <f t="shared" si="45"/>
        <v>0</v>
      </c>
      <c r="BS204" s="107"/>
      <c r="BV204" s="240"/>
      <c r="BW204" s="240"/>
      <c r="BX204" s="240"/>
      <c r="BY204" s="240"/>
      <c r="BZ204" s="240"/>
    </row>
    <row r="205" spans="1:78" s="6" customFormat="1" ht="15" hidden="1" customHeight="1" x14ac:dyDescent="0.25">
      <c r="A205" s="129"/>
      <c r="B205" s="350"/>
      <c r="C205" s="331"/>
      <c r="D205" s="351">
        <v>0</v>
      </c>
      <c r="E205" s="351">
        <v>0</v>
      </c>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332"/>
      <c r="AM205" s="332"/>
      <c r="AN205" s="332"/>
      <c r="AO205" s="332"/>
      <c r="AP205" s="332"/>
      <c r="AQ205" s="332"/>
      <c r="AR205" s="332"/>
      <c r="AS205" s="332"/>
      <c r="AT205" s="332"/>
      <c r="AU205" s="332"/>
      <c r="AV205" s="332"/>
      <c r="AW205" s="332"/>
      <c r="AX205" s="332"/>
      <c r="AY205" s="332"/>
      <c r="AZ205" s="332"/>
      <c r="BA205" s="332"/>
      <c r="BB205" s="332"/>
      <c r="BC205" s="332"/>
      <c r="BD205" s="332"/>
      <c r="BE205" s="65"/>
      <c r="BF205" s="65"/>
      <c r="BG205" s="337">
        <f t="shared" si="40"/>
        <v>0</v>
      </c>
      <c r="BH205" s="352">
        <f t="shared" si="41"/>
        <v>0</v>
      </c>
      <c r="BI205" s="204">
        <v>900</v>
      </c>
      <c r="BJ205" s="204">
        <v>350</v>
      </c>
      <c r="BK205" s="214"/>
      <c r="BL205" s="215"/>
      <c r="BM205" s="117">
        <f t="shared" si="42"/>
        <v>0</v>
      </c>
      <c r="BN205" s="9">
        <f t="shared" si="43"/>
        <v>0</v>
      </c>
      <c r="BO205" s="216">
        <f t="shared" si="44"/>
        <v>0</v>
      </c>
      <c r="BP205" s="122">
        <v>0</v>
      </c>
      <c r="BQ205" s="122">
        <v>0</v>
      </c>
      <c r="BR205" s="216">
        <f t="shared" si="45"/>
        <v>0</v>
      </c>
      <c r="BS205" s="107"/>
      <c r="BV205" s="240"/>
      <c r="BW205" s="240"/>
      <c r="BX205" s="240"/>
      <c r="BY205" s="240"/>
      <c r="BZ205" s="240"/>
    </row>
    <row r="206" spans="1:78" s="6" customFormat="1" ht="15" hidden="1" customHeight="1" x14ac:dyDescent="0.25">
      <c r="A206" s="129"/>
      <c r="B206" s="350"/>
      <c r="C206" s="331"/>
      <c r="D206" s="351">
        <v>0</v>
      </c>
      <c r="E206" s="351">
        <v>0</v>
      </c>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332"/>
      <c r="AM206" s="332"/>
      <c r="AN206" s="332"/>
      <c r="AO206" s="332"/>
      <c r="AP206" s="332"/>
      <c r="AQ206" s="332"/>
      <c r="AR206" s="332"/>
      <c r="AS206" s="332"/>
      <c r="AT206" s="332"/>
      <c r="AU206" s="332"/>
      <c r="AV206" s="332"/>
      <c r="AW206" s="332"/>
      <c r="AX206" s="332"/>
      <c r="AY206" s="332"/>
      <c r="AZ206" s="332"/>
      <c r="BA206" s="332"/>
      <c r="BB206" s="332"/>
      <c r="BC206" s="332"/>
      <c r="BD206" s="332"/>
      <c r="BE206" s="65"/>
      <c r="BF206" s="65"/>
      <c r="BG206" s="337">
        <f t="shared" si="40"/>
        <v>0</v>
      </c>
      <c r="BH206" s="352">
        <f t="shared" si="41"/>
        <v>0</v>
      </c>
      <c r="BI206" s="204">
        <v>900</v>
      </c>
      <c r="BJ206" s="204">
        <v>350</v>
      </c>
      <c r="BK206" s="214"/>
      <c r="BL206" s="215"/>
      <c r="BM206" s="117">
        <f t="shared" si="42"/>
        <v>0</v>
      </c>
      <c r="BN206" s="9">
        <f t="shared" si="43"/>
        <v>0</v>
      </c>
      <c r="BO206" s="216">
        <f t="shared" si="44"/>
        <v>0</v>
      </c>
      <c r="BP206" s="122">
        <v>0</v>
      </c>
      <c r="BQ206" s="122">
        <v>0</v>
      </c>
      <c r="BR206" s="216">
        <f t="shared" si="45"/>
        <v>0</v>
      </c>
      <c r="BS206" s="107"/>
      <c r="BV206" s="240"/>
      <c r="BW206" s="240"/>
      <c r="BX206" s="240"/>
      <c r="BY206" s="240"/>
      <c r="BZ206" s="240"/>
    </row>
    <row r="207" spans="1:78" s="6" customFormat="1" ht="15" hidden="1" customHeight="1" x14ac:dyDescent="0.25">
      <c r="A207" s="129"/>
      <c r="B207" s="350"/>
      <c r="C207" s="331"/>
      <c r="D207" s="351">
        <v>0</v>
      </c>
      <c r="E207" s="351">
        <v>0</v>
      </c>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332"/>
      <c r="AM207" s="332"/>
      <c r="AN207" s="332"/>
      <c r="AO207" s="332"/>
      <c r="AP207" s="332"/>
      <c r="AQ207" s="332"/>
      <c r="AR207" s="332"/>
      <c r="AS207" s="332"/>
      <c r="AT207" s="332"/>
      <c r="AU207" s="332"/>
      <c r="AV207" s="332"/>
      <c r="AW207" s="332"/>
      <c r="AX207" s="332"/>
      <c r="AY207" s="332"/>
      <c r="AZ207" s="332"/>
      <c r="BA207" s="332"/>
      <c r="BB207" s="332"/>
      <c r="BC207" s="332"/>
      <c r="BD207" s="332"/>
      <c r="BE207" s="65"/>
      <c r="BF207" s="65"/>
      <c r="BG207" s="337">
        <f t="shared" si="40"/>
        <v>0</v>
      </c>
      <c r="BH207" s="352">
        <f t="shared" si="41"/>
        <v>0</v>
      </c>
      <c r="BI207" s="204">
        <v>900</v>
      </c>
      <c r="BJ207" s="204">
        <v>350</v>
      </c>
      <c r="BK207" s="214"/>
      <c r="BL207" s="215"/>
      <c r="BM207" s="117">
        <f t="shared" si="42"/>
        <v>0</v>
      </c>
      <c r="BN207" s="9">
        <f t="shared" si="43"/>
        <v>0</v>
      </c>
      <c r="BO207" s="216">
        <f t="shared" si="44"/>
        <v>0</v>
      </c>
      <c r="BP207" s="122">
        <v>0</v>
      </c>
      <c r="BQ207" s="122">
        <v>0</v>
      </c>
      <c r="BR207" s="216">
        <f t="shared" si="45"/>
        <v>0</v>
      </c>
      <c r="BS207" s="107"/>
      <c r="BV207" s="240"/>
      <c r="BW207" s="240"/>
      <c r="BX207" s="240"/>
      <c r="BY207" s="240"/>
      <c r="BZ207" s="240"/>
    </row>
    <row r="208" spans="1:78" s="6" customFormat="1" ht="15" hidden="1" customHeight="1" x14ac:dyDescent="0.25">
      <c r="A208" s="129"/>
      <c r="B208" s="350"/>
      <c r="C208" s="331"/>
      <c r="D208" s="351">
        <v>0</v>
      </c>
      <c r="E208" s="351">
        <v>0</v>
      </c>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332"/>
      <c r="AM208" s="332"/>
      <c r="AN208" s="332"/>
      <c r="AO208" s="332"/>
      <c r="AP208" s="332"/>
      <c r="AQ208" s="332"/>
      <c r="AR208" s="332"/>
      <c r="AS208" s="332"/>
      <c r="AT208" s="332"/>
      <c r="AU208" s="332"/>
      <c r="AV208" s="332"/>
      <c r="AW208" s="332"/>
      <c r="AX208" s="332"/>
      <c r="AY208" s="332"/>
      <c r="AZ208" s="332"/>
      <c r="BA208" s="332"/>
      <c r="BB208" s="332"/>
      <c r="BC208" s="332"/>
      <c r="BD208" s="332"/>
      <c r="BE208" s="65"/>
      <c r="BF208" s="65"/>
      <c r="BG208" s="337">
        <f t="shared" si="40"/>
        <v>0</v>
      </c>
      <c r="BH208" s="352">
        <f t="shared" si="41"/>
        <v>0</v>
      </c>
      <c r="BI208" s="204">
        <v>900</v>
      </c>
      <c r="BJ208" s="204">
        <v>350</v>
      </c>
      <c r="BK208" s="214"/>
      <c r="BL208" s="215"/>
      <c r="BM208" s="117">
        <f t="shared" si="42"/>
        <v>0</v>
      </c>
      <c r="BN208" s="9">
        <f t="shared" si="43"/>
        <v>0</v>
      </c>
      <c r="BO208" s="216">
        <f t="shared" si="44"/>
        <v>0</v>
      </c>
      <c r="BP208" s="122">
        <v>0</v>
      </c>
      <c r="BQ208" s="122">
        <v>0</v>
      </c>
      <c r="BR208" s="216">
        <f t="shared" si="45"/>
        <v>0</v>
      </c>
      <c r="BS208" s="107"/>
      <c r="BV208" s="240"/>
      <c r="BW208" s="240"/>
      <c r="BX208" s="240"/>
      <c r="BY208" s="240"/>
      <c r="BZ208" s="240"/>
    </row>
    <row r="209" spans="1:78" s="6" customFormat="1" x14ac:dyDescent="0.2">
      <c r="A209" s="185" t="s">
        <v>5</v>
      </c>
      <c r="B209" s="65"/>
      <c r="C209" s="65"/>
      <c r="D209" s="65"/>
      <c r="E209" s="173"/>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c r="BE209" s="65"/>
      <c r="BF209" s="65"/>
      <c r="BG209" s="65"/>
      <c r="BH209" s="65"/>
      <c r="BK209" s="186"/>
      <c r="BL209" s="187"/>
      <c r="BM209" s="76"/>
      <c r="BP209" s="18"/>
      <c r="BQ209" s="18"/>
      <c r="BR209" s="26"/>
      <c r="BS209" s="111"/>
      <c r="BV209" s="240"/>
      <c r="BW209" s="240"/>
      <c r="BX209" s="240"/>
      <c r="BY209" s="240"/>
      <c r="BZ209" s="240"/>
    </row>
    <row r="210" spans="1:78" s="6" customFormat="1" ht="15" x14ac:dyDescent="0.25">
      <c r="A210" s="204"/>
      <c r="B210" s="339"/>
      <c r="C210" s="339"/>
      <c r="D210" s="339"/>
      <c r="E210" s="339" t="s">
        <v>12</v>
      </c>
      <c r="F210" s="354">
        <f t="shared" ref="F210:BD210" si="46">SUM(F171:F208)</f>
        <v>0</v>
      </c>
      <c r="G210" s="360">
        <f t="shared" si="46"/>
        <v>0</v>
      </c>
      <c r="H210" s="340">
        <f t="shared" si="46"/>
        <v>0</v>
      </c>
      <c r="I210" s="340">
        <f t="shared" si="46"/>
        <v>0</v>
      </c>
      <c r="J210" s="340">
        <f t="shared" si="46"/>
        <v>0</v>
      </c>
      <c r="K210" s="340">
        <f t="shared" si="46"/>
        <v>0</v>
      </c>
      <c r="L210" s="340">
        <f t="shared" si="46"/>
        <v>0</v>
      </c>
      <c r="M210" s="340">
        <f t="shared" si="46"/>
        <v>0</v>
      </c>
      <c r="N210" s="340">
        <f t="shared" si="46"/>
        <v>0</v>
      </c>
      <c r="O210" s="340">
        <f t="shared" si="46"/>
        <v>0</v>
      </c>
      <c r="P210" s="340">
        <f t="shared" si="46"/>
        <v>0</v>
      </c>
      <c r="Q210" s="340">
        <f t="shared" si="46"/>
        <v>0</v>
      </c>
      <c r="R210" s="340">
        <f t="shared" si="46"/>
        <v>0</v>
      </c>
      <c r="S210" s="340">
        <f t="shared" si="46"/>
        <v>0</v>
      </c>
      <c r="T210" s="340">
        <f t="shared" si="46"/>
        <v>0</v>
      </c>
      <c r="U210" s="340">
        <f t="shared" si="46"/>
        <v>0</v>
      </c>
      <c r="V210" s="340">
        <f t="shared" si="46"/>
        <v>0</v>
      </c>
      <c r="W210" s="340">
        <f t="shared" si="46"/>
        <v>0</v>
      </c>
      <c r="X210" s="340">
        <f t="shared" si="46"/>
        <v>0</v>
      </c>
      <c r="Y210" s="340">
        <f t="shared" si="46"/>
        <v>0</v>
      </c>
      <c r="Z210" s="340">
        <f t="shared" si="46"/>
        <v>0</v>
      </c>
      <c r="AA210" s="340">
        <f t="shared" si="46"/>
        <v>0</v>
      </c>
      <c r="AB210" s="340">
        <f t="shared" si="46"/>
        <v>0</v>
      </c>
      <c r="AC210" s="340">
        <f t="shared" si="46"/>
        <v>0</v>
      </c>
      <c r="AD210" s="340">
        <f t="shared" si="46"/>
        <v>0</v>
      </c>
      <c r="AE210" s="340">
        <f t="shared" si="46"/>
        <v>0</v>
      </c>
      <c r="AF210" s="340">
        <f t="shared" si="46"/>
        <v>0</v>
      </c>
      <c r="AG210" s="340">
        <f t="shared" si="46"/>
        <v>0</v>
      </c>
      <c r="AH210" s="340">
        <f t="shared" si="46"/>
        <v>0</v>
      </c>
      <c r="AI210" s="340">
        <f t="shared" si="46"/>
        <v>0</v>
      </c>
      <c r="AJ210" s="340">
        <f t="shared" si="46"/>
        <v>0</v>
      </c>
      <c r="AK210" s="340">
        <f t="shared" si="46"/>
        <v>0</v>
      </c>
      <c r="AL210" s="340">
        <f t="shared" si="46"/>
        <v>0</v>
      </c>
      <c r="AM210" s="340">
        <f t="shared" si="46"/>
        <v>0</v>
      </c>
      <c r="AN210" s="340">
        <f t="shared" si="46"/>
        <v>0</v>
      </c>
      <c r="AO210" s="340">
        <f t="shared" si="46"/>
        <v>0</v>
      </c>
      <c r="AP210" s="340">
        <f t="shared" si="46"/>
        <v>0</v>
      </c>
      <c r="AQ210" s="340">
        <f t="shared" si="46"/>
        <v>0</v>
      </c>
      <c r="AR210" s="340">
        <f t="shared" si="46"/>
        <v>0</v>
      </c>
      <c r="AS210" s="340">
        <f t="shared" si="46"/>
        <v>0</v>
      </c>
      <c r="AT210" s="340">
        <f t="shared" si="46"/>
        <v>0</v>
      </c>
      <c r="AU210" s="340">
        <f t="shared" si="46"/>
        <v>0</v>
      </c>
      <c r="AV210" s="340">
        <f t="shared" si="46"/>
        <v>0</v>
      </c>
      <c r="AW210" s="340">
        <f t="shared" si="46"/>
        <v>0</v>
      </c>
      <c r="AX210" s="340">
        <f t="shared" si="46"/>
        <v>0</v>
      </c>
      <c r="AY210" s="340">
        <f t="shared" si="46"/>
        <v>0</v>
      </c>
      <c r="AZ210" s="340">
        <f t="shared" si="46"/>
        <v>0</v>
      </c>
      <c r="BA210" s="340">
        <f t="shared" si="46"/>
        <v>0</v>
      </c>
      <c r="BB210" s="340">
        <f t="shared" si="46"/>
        <v>0</v>
      </c>
      <c r="BC210" s="340">
        <f t="shared" si="46"/>
        <v>0</v>
      </c>
      <c r="BD210" s="340">
        <f t="shared" si="46"/>
        <v>0</v>
      </c>
      <c r="BE210" s="65"/>
      <c r="BF210" s="65"/>
      <c r="BG210" s="354">
        <f>SUM(BG171:BG208)</f>
        <v>0</v>
      </c>
      <c r="BH210" s="355">
        <f>SUM(BH171:BH208)</f>
        <v>0</v>
      </c>
      <c r="BK210" s="186"/>
      <c r="BL210" s="187"/>
      <c r="BM210" s="218"/>
      <c r="BN210" s="180">
        <f>SUM(BN171:BN209)</f>
        <v>0</v>
      </c>
      <c r="BO210" s="192">
        <f>SUM(BO171:BO209)</f>
        <v>0</v>
      </c>
      <c r="BP210" s="192">
        <f>SUM(BP171:BP209)</f>
        <v>0</v>
      </c>
      <c r="BQ210" s="192">
        <f>SUM(BQ171:BQ209)</f>
        <v>0</v>
      </c>
      <c r="BR210" s="192">
        <f>SUM(BR171:BR209)</f>
        <v>0</v>
      </c>
      <c r="BS210" s="111"/>
      <c r="BV210" s="240"/>
      <c r="BW210" s="240"/>
      <c r="BX210" s="240"/>
      <c r="BY210" s="240"/>
      <c r="BZ210" s="240"/>
    </row>
    <row r="211" spans="1:78" s="6" customFormat="1" ht="15" x14ac:dyDescent="0.25">
      <c r="A211" s="204"/>
      <c r="B211" s="339"/>
      <c r="C211" s="339"/>
      <c r="D211" s="339"/>
      <c r="E211" s="338"/>
      <c r="F211" s="338"/>
      <c r="G211" s="338"/>
      <c r="H211" s="338"/>
      <c r="I211" s="338"/>
      <c r="J211" s="338"/>
      <c r="K211" s="338"/>
      <c r="L211" s="338"/>
      <c r="M211" s="338"/>
      <c r="N211" s="338"/>
      <c r="O211" s="338"/>
      <c r="P211" s="338"/>
      <c r="Q211" s="338"/>
      <c r="R211" s="338"/>
      <c r="S211" s="338"/>
      <c r="T211" s="338"/>
      <c r="U211" s="338"/>
      <c r="V211" s="338"/>
      <c r="W211" s="338"/>
      <c r="X211" s="338"/>
      <c r="Y211" s="338"/>
      <c r="Z211" s="338"/>
      <c r="AA211" s="338"/>
      <c r="AB211" s="338"/>
      <c r="AC211" s="338"/>
      <c r="AD211" s="338"/>
      <c r="AE211" s="338"/>
      <c r="AF211" s="338"/>
      <c r="AG211" s="338"/>
      <c r="AH211" s="338"/>
      <c r="AI211" s="338"/>
      <c r="AJ211" s="338"/>
      <c r="AK211" s="338"/>
      <c r="AL211" s="338"/>
      <c r="AM211" s="338"/>
      <c r="AN211" s="338"/>
      <c r="AO211" s="338"/>
      <c r="AP211" s="338"/>
      <c r="AQ211" s="338"/>
      <c r="AR211" s="338"/>
      <c r="AS211" s="338"/>
      <c r="AT211" s="338"/>
      <c r="AU211" s="338"/>
      <c r="AV211" s="338"/>
      <c r="AW211" s="338"/>
      <c r="AX211" s="338"/>
      <c r="AY211" s="338"/>
      <c r="AZ211" s="338"/>
      <c r="BA211" s="338"/>
      <c r="BB211" s="338"/>
      <c r="BC211" s="338"/>
      <c r="BD211" s="338"/>
      <c r="BE211" s="357"/>
      <c r="BF211" s="357"/>
      <c r="BG211" s="338"/>
      <c r="BH211" s="338"/>
      <c r="BI211" s="139"/>
      <c r="BJ211" s="139"/>
      <c r="BK211" s="220"/>
      <c r="BL211" s="221"/>
      <c r="BM211" s="218"/>
      <c r="BN211" s="222" t="s">
        <v>8</v>
      </c>
      <c r="BP211" s="18"/>
      <c r="BQ211" s="18"/>
      <c r="BR211" s="26"/>
      <c r="BS211" s="111"/>
      <c r="BV211" s="240"/>
      <c r="BW211" s="240"/>
      <c r="BX211" s="240"/>
      <c r="BY211" s="240"/>
      <c r="BZ211" s="240"/>
    </row>
    <row r="212" spans="1:78" s="64" customFormat="1" ht="21" customHeight="1" x14ac:dyDescent="0.25">
      <c r="B212" s="434" t="s">
        <v>74</v>
      </c>
      <c r="C212" s="435"/>
      <c r="D212" s="435"/>
      <c r="E212" s="436"/>
      <c r="F212" s="443"/>
      <c r="G212" s="443"/>
      <c r="H212" s="443"/>
      <c r="I212" s="443"/>
      <c r="J212" s="443"/>
      <c r="K212" s="443"/>
      <c r="L212" s="443"/>
      <c r="M212" s="443"/>
      <c r="N212" s="443"/>
      <c r="O212" s="443"/>
      <c r="P212" s="443"/>
      <c r="Q212" s="443"/>
      <c r="R212" s="443"/>
      <c r="S212" s="443"/>
      <c r="T212" s="346"/>
      <c r="U212" s="346"/>
      <c r="V212" s="346"/>
      <c r="W212" s="346"/>
      <c r="X212" s="346"/>
      <c r="Y212" s="346"/>
      <c r="Z212" s="346"/>
      <c r="AA212" s="346"/>
      <c r="AB212" s="346"/>
      <c r="AC212" s="346"/>
      <c r="AD212" s="346"/>
      <c r="AE212" s="346"/>
      <c r="AF212" s="346"/>
      <c r="AG212" s="346"/>
      <c r="AH212" s="346"/>
      <c r="AI212" s="346"/>
      <c r="AJ212" s="346"/>
      <c r="AK212" s="346"/>
      <c r="AL212" s="346"/>
      <c r="AM212" s="346"/>
      <c r="AN212" s="346"/>
      <c r="AO212" s="346"/>
      <c r="AP212" s="346"/>
      <c r="AQ212" s="346"/>
      <c r="AR212" s="346"/>
      <c r="AS212" s="346"/>
      <c r="AT212" s="346"/>
      <c r="AU212" s="346"/>
      <c r="AV212" s="346"/>
      <c r="AW212" s="346"/>
      <c r="AX212" s="346"/>
      <c r="AY212" s="346"/>
      <c r="AZ212" s="346"/>
      <c r="BA212" s="346"/>
      <c r="BB212" s="346"/>
      <c r="BC212" s="346"/>
      <c r="BD212" s="346"/>
      <c r="BE212" s="347"/>
      <c r="BF212" s="347"/>
      <c r="BG212" s="338"/>
      <c r="BH212" s="338"/>
      <c r="BI212" s="199"/>
      <c r="BK212" s="200"/>
      <c r="BL212" s="201"/>
      <c r="BM212" s="223"/>
      <c r="BN212" s="203"/>
      <c r="BO212" s="12"/>
      <c r="BP212" s="63"/>
      <c r="BQ212" s="63"/>
      <c r="BR212" s="62"/>
      <c r="BS212" s="113"/>
      <c r="BU212" s="12"/>
      <c r="BV212" s="15"/>
      <c r="BW212" s="15"/>
      <c r="BX212" s="15"/>
      <c r="BY212" s="15"/>
      <c r="BZ212" s="15"/>
    </row>
    <row r="213" spans="1:78" s="6" customFormat="1" ht="15" x14ac:dyDescent="0.25">
      <c r="A213" s="204"/>
      <c r="B213" s="321" t="s">
        <v>75</v>
      </c>
      <c r="C213" s="323"/>
      <c r="D213" s="323"/>
      <c r="E213" s="173"/>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c r="BE213" s="65"/>
      <c r="BF213" s="65"/>
      <c r="BG213" s="338"/>
      <c r="BH213" s="338"/>
      <c r="BK213" s="186"/>
      <c r="BL213" s="187"/>
      <c r="BM213" s="223"/>
      <c r="BN213" s="139"/>
      <c r="BO213" s="139"/>
      <c r="BP213" s="18"/>
      <c r="BQ213" s="18"/>
      <c r="BR213" s="26"/>
      <c r="BS213" s="111"/>
      <c r="BV213" s="240"/>
      <c r="BW213" s="240"/>
      <c r="BX213" s="240"/>
      <c r="BY213" s="240"/>
      <c r="BZ213" s="240"/>
    </row>
    <row r="214" spans="1:78" s="1" customFormat="1" ht="66" hidden="1" customHeight="1" x14ac:dyDescent="0.25">
      <c r="A214" s="129"/>
      <c r="B214" s="348"/>
      <c r="C214" s="343"/>
      <c r="D214" s="343"/>
      <c r="E214" s="349"/>
      <c r="F214" s="404" t="str">
        <f t="shared" ref="F214:AK214" si="47">IF(F2&lt;&gt;"",F2,"")</f>
        <v/>
      </c>
      <c r="G214" s="404" t="str">
        <f t="shared" si="47"/>
        <v/>
      </c>
      <c r="H214" s="404" t="str">
        <f t="shared" si="47"/>
        <v/>
      </c>
      <c r="I214" s="404" t="str">
        <f t="shared" si="47"/>
        <v/>
      </c>
      <c r="J214" s="404" t="str">
        <f t="shared" si="47"/>
        <v/>
      </c>
      <c r="K214" s="404" t="str">
        <f t="shared" si="47"/>
        <v/>
      </c>
      <c r="L214" s="404" t="str">
        <f t="shared" si="47"/>
        <v/>
      </c>
      <c r="M214" s="404" t="str">
        <f t="shared" si="47"/>
        <v/>
      </c>
      <c r="N214" s="404" t="str">
        <f t="shared" si="47"/>
        <v/>
      </c>
      <c r="O214" s="404" t="str">
        <f t="shared" si="47"/>
        <v/>
      </c>
      <c r="P214" s="337" t="str">
        <f t="shared" si="47"/>
        <v/>
      </c>
      <c r="Q214" s="337" t="str">
        <f t="shared" si="47"/>
        <v/>
      </c>
      <c r="R214" s="337" t="str">
        <f t="shared" si="47"/>
        <v/>
      </c>
      <c r="S214" s="337" t="str">
        <f t="shared" si="47"/>
        <v/>
      </c>
      <c r="T214" s="337" t="str">
        <f t="shared" si="47"/>
        <v/>
      </c>
      <c r="U214" s="337" t="str">
        <f t="shared" si="47"/>
        <v/>
      </c>
      <c r="V214" s="337" t="str">
        <f t="shared" si="47"/>
        <v/>
      </c>
      <c r="W214" s="337" t="str">
        <f t="shared" si="47"/>
        <v/>
      </c>
      <c r="X214" s="337" t="str">
        <f t="shared" si="47"/>
        <v/>
      </c>
      <c r="Y214" s="337" t="str">
        <f t="shared" si="47"/>
        <v/>
      </c>
      <c r="Z214" s="337" t="str">
        <f t="shared" si="47"/>
        <v/>
      </c>
      <c r="AA214" s="337" t="str">
        <f t="shared" si="47"/>
        <v/>
      </c>
      <c r="AB214" s="337" t="str">
        <f t="shared" si="47"/>
        <v/>
      </c>
      <c r="AC214" s="337" t="str">
        <f t="shared" si="47"/>
        <v/>
      </c>
      <c r="AD214" s="337" t="str">
        <f t="shared" si="47"/>
        <v/>
      </c>
      <c r="AE214" s="337" t="str">
        <f t="shared" si="47"/>
        <v/>
      </c>
      <c r="AF214" s="337" t="str">
        <f t="shared" si="47"/>
        <v/>
      </c>
      <c r="AG214" s="337" t="str">
        <f t="shared" si="47"/>
        <v/>
      </c>
      <c r="AH214" s="337" t="str">
        <f t="shared" si="47"/>
        <v/>
      </c>
      <c r="AI214" s="337" t="str">
        <f t="shared" si="47"/>
        <v/>
      </c>
      <c r="AJ214" s="337" t="str">
        <f t="shared" si="47"/>
        <v/>
      </c>
      <c r="AK214" s="337" t="str">
        <f t="shared" si="47"/>
        <v/>
      </c>
      <c r="AL214" s="337" t="str">
        <f t="shared" ref="AL214:BD214" si="48">IF(AL2&lt;&gt;"",AL2,"")</f>
        <v/>
      </c>
      <c r="AM214" s="337" t="str">
        <f t="shared" si="48"/>
        <v/>
      </c>
      <c r="AN214" s="337" t="str">
        <f t="shared" si="48"/>
        <v/>
      </c>
      <c r="AO214" s="337" t="str">
        <f t="shared" si="48"/>
        <v/>
      </c>
      <c r="AP214" s="337" t="str">
        <f t="shared" si="48"/>
        <v/>
      </c>
      <c r="AQ214" s="337" t="str">
        <f t="shared" si="48"/>
        <v/>
      </c>
      <c r="AR214" s="337" t="str">
        <f t="shared" si="48"/>
        <v/>
      </c>
      <c r="AS214" s="337" t="str">
        <f t="shared" si="48"/>
        <v/>
      </c>
      <c r="AT214" s="337" t="str">
        <f t="shared" si="48"/>
        <v/>
      </c>
      <c r="AU214" s="337" t="str">
        <f t="shared" si="48"/>
        <v/>
      </c>
      <c r="AV214" s="337" t="str">
        <f t="shared" si="48"/>
        <v/>
      </c>
      <c r="AW214" s="337" t="str">
        <f t="shared" si="48"/>
        <v/>
      </c>
      <c r="AX214" s="337" t="str">
        <f t="shared" si="48"/>
        <v/>
      </c>
      <c r="AY214" s="337" t="str">
        <f t="shared" si="48"/>
        <v/>
      </c>
      <c r="AZ214" s="337" t="str">
        <f t="shared" si="48"/>
        <v/>
      </c>
      <c r="BA214" s="337" t="str">
        <f t="shared" si="48"/>
        <v/>
      </c>
      <c r="BB214" s="337" t="str">
        <f t="shared" si="48"/>
        <v/>
      </c>
      <c r="BC214" s="337" t="str">
        <f t="shared" si="48"/>
        <v/>
      </c>
      <c r="BD214" s="337" t="str">
        <f t="shared" si="48"/>
        <v/>
      </c>
      <c r="BE214" s="343"/>
      <c r="BF214" s="343"/>
      <c r="BG214" s="338"/>
      <c r="BH214" s="338"/>
      <c r="BK214" s="194"/>
      <c r="BL214" s="195"/>
      <c r="BM214" s="223"/>
      <c r="BN214" s="139"/>
      <c r="BO214" s="139"/>
      <c r="BP214" s="16"/>
      <c r="BQ214" s="16"/>
      <c r="BR214" s="24"/>
      <c r="BS214" s="110"/>
      <c r="BV214" s="2"/>
      <c r="BW214" s="2"/>
      <c r="BX214" s="2"/>
      <c r="BY214" s="2"/>
      <c r="BZ214" s="2"/>
    </row>
    <row r="215" spans="1:78" s="1" customFormat="1" ht="15" customHeight="1" x14ac:dyDescent="0.25">
      <c r="A215" s="129"/>
      <c r="B215" s="348"/>
      <c r="C215" s="343"/>
      <c r="D215" s="343"/>
      <c r="E215" s="349"/>
      <c r="F215" s="405"/>
      <c r="G215" s="405"/>
      <c r="H215" s="405"/>
      <c r="I215" s="405"/>
      <c r="J215" s="405"/>
      <c r="K215" s="405"/>
      <c r="L215" s="405"/>
      <c r="M215" s="405"/>
      <c r="N215" s="405"/>
      <c r="O215" s="405"/>
      <c r="P215" s="405"/>
      <c r="Q215" s="405"/>
      <c r="R215" s="405"/>
      <c r="S215" s="405"/>
      <c r="T215" s="405"/>
      <c r="U215" s="405"/>
      <c r="V215" s="405"/>
      <c r="W215" s="405"/>
      <c r="X215" s="405"/>
      <c r="Y215" s="405"/>
      <c r="Z215" s="405"/>
      <c r="AA215" s="405"/>
      <c r="AB215" s="405"/>
      <c r="AC215" s="405"/>
      <c r="AD215" s="405"/>
      <c r="AE215" s="405"/>
      <c r="AF215" s="405"/>
      <c r="AG215" s="405"/>
      <c r="AH215" s="405"/>
      <c r="AI215" s="405"/>
      <c r="AJ215" s="405"/>
      <c r="AK215" s="405"/>
      <c r="AL215" s="405"/>
      <c r="AM215" s="405"/>
      <c r="AN215" s="405"/>
      <c r="AO215" s="405"/>
      <c r="AP215" s="405"/>
      <c r="AQ215" s="405"/>
      <c r="AR215" s="405"/>
      <c r="AS215" s="405"/>
      <c r="AT215" s="405"/>
      <c r="AU215" s="405"/>
      <c r="AV215" s="405"/>
      <c r="AW215" s="405"/>
      <c r="AX215" s="405"/>
      <c r="AY215" s="405"/>
      <c r="AZ215" s="405"/>
      <c r="BA215" s="405"/>
      <c r="BB215" s="405"/>
      <c r="BC215" s="405"/>
      <c r="BD215" s="405"/>
      <c r="BE215" s="343"/>
      <c r="BF215" s="343"/>
      <c r="BG215" s="338"/>
      <c r="BH215" s="338"/>
      <c r="BK215" s="194"/>
      <c r="BL215" s="195"/>
      <c r="BM215" s="223"/>
      <c r="BN215" s="139"/>
      <c r="BO215" s="139"/>
      <c r="BP215" s="16"/>
      <c r="BQ215" s="16"/>
      <c r="BR215" s="24"/>
      <c r="BS215" s="110"/>
      <c r="BV215" s="2"/>
      <c r="BW215" s="2"/>
      <c r="BX215" s="2"/>
      <c r="BY215" s="2"/>
      <c r="BZ215" s="2"/>
    </row>
    <row r="216" spans="1:78" s="103" customFormat="1" ht="36" customHeight="1" x14ac:dyDescent="0.25">
      <c r="A216" s="224"/>
      <c r="B216" s="448" t="s">
        <v>165</v>
      </c>
      <c r="C216" s="445" t="s">
        <v>60</v>
      </c>
      <c r="D216" s="445" t="s">
        <v>52</v>
      </c>
      <c r="E216" s="449" t="s">
        <v>77</v>
      </c>
      <c r="F216" s="450" t="s">
        <v>119</v>
      </c>
      <c r="G216" s="447"/>
      <c r="H216" s="447"/>
      <c r="I216" s="447"/>
      <c r="J216" s="447"/>
      <c r="K216" s="447"/>
      <c r="L216" s="447"/>
      <c r="M216" s="447"/>
      <c r="N216" s="447"/>
      <c r="O216" s="447"/>
      <c r="P216" s="447"/>
      <c r="Q216" s="447"/>
      <c r="R216" s="447"/>
      <c r="S216" s="447"/>
      <c r="T216" s="399"/>
      <c r="U216" s="399"/>
      <c r="V216" s="399"/>
      <c r="W216" s="399"/>
      <c r="X216" s="399"/>
      <c r="Y216" s="399"/>
      <c r="Z216" s="399"/>
      <c r="AA216" s="399"/>
      <c r="AB216" s="399"/>
      <c r="AC216" s="399"/>
      <c r="AD216" s="399"/>
      <c r="AE216" s="399"/>
      <c r="AF216" s="399"/>
      <c r="AG216" s="399"/>
      <c r="AH216" s="399"/>
      <c r="AI216" s="399"/>
      <c r="AJ216" s="399"/>
      <c r="AK216" s="399"/>
      <c r="AL216" s="399"/>
      <c r="AM216" s="399"/>
      <c r="AN216" s="399"/>
      <c r="AO216" s="399"/>
      <c r="AP216" s="399"/>
      <c r="AQ216" s="399"/>
      <c r="AR216" s="399"/>
      <c r="AS216" s="399"/>
      <c r="AT216" s="399"/>
      <c r="AU216" s="399"/>
      <c r="AV216" s="399"/>
      <c r="AW216" s="399"/>
      <c r="AX216" s="399"/>
      <c r="AY216" s="399"/>
      <c r="AZ216" s="399"/>
      <c r="BA216" s="399"/>
      <c r="BB216" s="399"/>
      <c r="BC216" s="399"/>
      <c r="BD216" s="399"/>
      <c r="BE216" s="225"/>
      <c r="BF216" s="225"/>
      <c r="BG216" s="172" t="s">
        <v>98</v>
      </c>
      <c r="BH216" s="174" t="s">
        <v>95</v>
      </c>
      <c r="BK216" s="226"/>
      <c r="BL216" s="227"/>
      <c r="BM216" s="223"/>
      <c r="BN216" s="139"/>
      <c r="BO216" s="178" t="s">
        <v>96</v>
      </c>
      <c r="BP216" s="178" t="s">
        <v>90</v>
      </c>
      <c r="BQ216" s="178" t="s">
        <v>104</v>
      </c>
      <c r="BR216" s="212" t="s">
        <v>91</v>
      </c>
      <c r="BS216" s="107" t="s">
        <v>30</v>
      </c>
      <c r="BV216" s="279"/>
      <c r="BW216" s="279"/>
      <c r="BX216" s="279"/>
      <c r="BY216" s="279"/>
      <c r="BZ216" s="279"/>
    </row>
    <row r="217" spans="1:78" s="6" customFormat="1" ht="15" x14ac:dyDescent="0.25">
      <c r="A217" s="204"/>
      <c r="B217" s="350"/>
      <c r="C217" s="331"/>
      <c r="D217" s="351">
        <v>0</v>
      </c>
      <c r="E217" s="363">
        <v>0</v>
      </c>
      <c r="F217" s="332"/>
      <c r="G217" s="332"/>
      <c r="H217" s="332"/>
      <c r="I217" s="332"/>
      <c r="J217" s="332"/>
      <c r="K217" s="332"/>
      <c r="L217" s="332"/>
      <c r="M217" s="332"/>
      <c r="N217" s="332"/>
      <c r="O217" s="332"/>
      <c r="P217" s="332"/>
      <c r="Q217" s="332"/>
      <c r="R217" s="332"/>
      <c r="S217" s="332"/>
      <c r="T217" s="332"/>
      <c r="U217" s="332"/>
      <c r="V217" s="332"/>
      <c r="W217" s="332"/>
      <c r="X217" s="332"/>
      <c r="Y217" s="332"/>
      <c r="Z217" s="332"/>
      <c r="AA217" s="332"/>
      <c r="AB217" s="332"/>
      <c r="AC217" s="332"/>
      <c r="AD217" s="332"/>
      <c r="AE217" s="332"/>
      <c r="AF217" s="332"/>
      <c r="AG217" s="332"/>
      <c r="AH217" s="332"/>
      <c r="AI217" s="332"/>
      <c r="AJ217" s="332"/>
      <c r="AK217" s="332"/>
      <c r="AL217" s="332"/>
      <c r="AM217" s="332"/>
      <c r="AN217" s="332"/>
      <c r="AO217" s="332"/>
      <c r="AP217" s="332"/>
      <c r="AQ217" s="332"/>
      <c r="AR217" s="332"/>
      <c r="AS217" s="332"/>
      <c r="AT217" s="332"/>
      <c r="AU217" s="332"/>
      <c r="AV217" s="332"/>
      <c r="AW217" s="332"/>
      <c r="AX217" s="332"/>
      <c r="AY217" s="332"/>
      <c r="AZ217" s="332"/>
      <c r="BA217" s="332"/>
      <c r="BB217" s="332"/>
      <c r="BC217" s="332"/>
      <c r="BD217" s="332"/>
      <c r="BE217" s="65"/>
      <c r="BF217" s="65"/>
      <c r="BG217" s="337">
        <f t="shared" ref="BG217:BG252" si="49">SUM(F217:BD217)</f>
        <v>0</v>
      </c>
      <c r="BH217" s="352">
        <f>IF(BG217&gt;0,E217/BG217,0)</f>
        <v>0</v>
      </c>
      <c r="BI217" s="213"/>
      <c r="BJ217" s="204">
        <v>350</v>
      </c>
      <c r="BK217" s="214"/>
      <c r="BL217" s="215"/>
      <c r="BM217" s="223"/>
      <c r="BN217" s="139"/>
      <c r="BO217" s="123">
        <f>E217</f>
        <v>0</v>
      </c>
      <c r="BP217" s="122">
        <v>0</v>
      </c>
      <c r="BQ217" s="122">
        <v>0</v>
      </c>
      <c r="BR217" s="124">
        <f>E217-BO217-BP217-BQ217</f>
        <v>0</v>
      </c>
      <c r="BS217" s="107"/>
      <c r="BV217" s="240"/>
      <c r="BW217" s="240"/>
      <c r="BX217" s="240"/>
      <c r="BY217" s="240"/>
      <c r="BZ217" s="240"/>
    </row>
    <row r="218" spans="1:78" s="18" customFormat="1" ht="15" x14ac:dyDescent="0.25">
      <c r="A218" s="217"/>
      <c r="B218" s="350"/>
      <c r="C218" s="331"/>
      <c r="D218" s="351">
        <v>0</v>
      </c>
      <c r="E218" s="363">
        <v>0</v>
      </c>
      <c r="F218" s="332"/>
      <c r="G218" s="332"/>
      <c r="H218" s="332"/>
      <c r="I218" s="332"/>
      <c r="J218" s="332"/>
      <c r="K218" s="332"/>
      <c r="L218" s="332"/>
      <c r="M218" s="332"/>
      <c r="N218" s="332"/>
      <c r="O218" s="332"/>
      <c r="P218" s="332"/>
      <c r="Q218" s="332"/>
      <c r="R218" s="332"/>
      <c r="S218" s="332"/>
      <c r="T218" s="332"/>
      <c r="U218" s="332"/>
      <c r="V218" s="332"/>
      <c r="W218" s="332"/>
      <c r="X218" s="332"/>
      <c r="Y218" s="332"/>
      <c r="Z218" s="332"/>
      <c r="AA218" s="332"/>
      <c r="AB218" s="332"/>
      <c r="AC218" s="332"/>
      <c r="AD218" s="332"/>
      <c r="AE218" s="332"/>
      <c r="AF218" s="332"/>
      <c r="AG218" s="332"/>
      <c r="AH218" s="332"/>
      <c r="AI218" s="332"/>
      <c r="AJ218" s="332"/>
      <c r="AK218" s="332"/>
      <c r="AL218" s="332"/>
      <c r="AM218" s="332"/>
      <c r="AN218" s="332"/>
      <c r="AO218" s="332"/>
      <c r="AP218" s="332"/>
      <c r="AQ218" s="332"/>
      <c r="AR218" s="332"/>
      <c r="AS218" s="332"/>
      <c r="AT218" s="332"/>
      <c r="AU218" s="332"/>
      <c r="AV218" s="332"/>
      <c r="AW218" s="332"/>
      <c r="AX218" s="332"/>
      <c r="AY218" s="332"/>
      <c r="AZ218" s="332"/>
      <c r="BA218" s="332"/>
      <c r="BB218" s="332"/>
      <c r="BC218" s="332"/>
      <c r="BD218" s="332"/>
      <c r="BE218" s="353"/>
      <c r="BF218" s="353"/>
      <c r="BG218" s="337">
        <f t="shared" si="49"/>
        <v>0</v>
      </c>
      <c r="BH218" s="352">
        <f t="shared" ref="BH218:BH252" si="50">IF(BG218&gt;0,E218/BG218,0)</f>
        <v>0</v>
      </c>
      <c r="BI218" s="213"/>
      <c r="BJ218" s="204">
        <v>351</v>
      </c>
      <c r="BK218" s="214"/>
      <c r="BL218" s="215"/>
      <c r="BM218" s="223"/>
      <c r="BN218" s="139"/>
      <c r="BO218" s="123">
        <f t="shared" ref="BO218:BO252" si="51">E218</f>
        <v>0</v>
      </c>
      <c r="BP218" s="122">
        <v>0</v>
      </c>
      <c r="BQ218" s="122">
        <v>0</v>
      </c>
      <c r="BR218" s="124">
        <f t="shared" ref="BR218:BR252" si="52">E218-BO218-BP218-BQ218</f>
        <v>0</v>
      </c>
      <c r="BS218" s="107"/>
      <c r="BV218" s="280"/>
      <c r="BW218" s="280"/>
      <c r="BX218" s="280"/>
      <c r="BY218" s="280"/>
      <c r="BZ218" s="280"/>
    </row>
    <row r="219" spans="1:78" s="6" customFormat="1" ht="15" x14ac:dyDescent="0.25">
      <c r="A219" s="204"/>
      <c r="B219" s="350"/>
      <c r="C219" s="331"/>
      <c r="D219" s="351">
        <v>0</v>
      </c>
      <c r="E219" s="363">
        <v>0</v>
      </c>
      <c r="F219" s="332"/>
      <c r="G219" s="332"/>
      <c r="H219" s="332"/>
      <c r="I219" s="332"/>
      <c r="J219" s="332"/>
      <c r="K219" s="332"/>
      <c r="L219" s="332"/>
      <c r="M219" s="332"/>
      <c r="N219" s="332"/>
      <c r="O219" s="332"/>
      <c r="P219" s="332"/>
      <c r="Q219" s="332"/>
      <c r="R219" s="332"/>
      <c r="S219" s="332"/>
      <c r="T219" s="332"/>
      <c r="U219" s="332"/>
      <c r="V219" s="332"/>
      <c r="W219" s="332"/>
      <c r="X219" s="332"/>
      <c r="Y219" s="332"/>
      <c r="Z219" s="332"/>
      <c r="AA219" s="332"/>
      <c r="AB219" s="332"/>
      <c r="AC219" s="332"/>
      <c r="AD219" s="332"/>
      <c r="AE219" s="332"/>
      <c r="AF219" s="332"/>
      <c r="AG219" s="332"/>
      <c r="AH219" s="332"/>
      <c r="AI219" s="332"/>
      <c r="AJ219" s="332"/>
      <c r="AK219" s="332"/>
      <c r="AL219" s="332"/>
      <c r="AM219" s="332"/>
      <c r="AN219" s="332"/>
      <c r="AO219" s="332"/>
      <c r="AP219" s="332"/>
      <c r="AQ219" s="332"/>
      <c r="AR219" s="332"/>
      <c r="AS219" s="332"/>
      <c r="AT219" s="332"/>
      <c r="AU219" s="332"/>
      <c r="AV219" s="332"/>
      <c r="AW219" s="332"/>
      <c r="AX219" s="332"/>
      <c r="AY219" s="332"/>
      <c r="AZ219" s="332"/>
      <c r="BA219" s="332"/>
      <c r="BB219" s="332"/>
      <c r="BC219" s="332"/>
      <c r="BD219" s="332"/>
      <c r="BE219" s="65"/>
      <c r="BF219" s="65"/>
      <c r="BG219" s="337">
        <f t="shared" si="49"/>
        <v>0</v>
      </c>
      <c r="BH219" s="352">
        <f t="shared" si="50"/>
        <v>0</v>
      </c>
      <c r="BI219" s="204">
        <v>900</v>
      </c>
      <c r="BJ219" s="204">
        <v>350</v>
      </c>
      <c r="BK219" s="214"/>
      <c r="BL219" s="215"/>
      <c r="BM219" s="223"/>
      <c r="BN219" s="139"/>
      <c r="BO219" s="123">
        <f t="shared" si="51"/>
        <v>0</v>
      </c>
      <c r="BP219" s="122">
        <v>0</v>
      </c>
      <c r="BQ219" s="122">
        <v>0</v>
      </c>
      <c r="BR219" s="124">
        <f t="shared" si="52"/>
        <v>0</v>
      </c>
      <c r="BS219" s="107"/>
      <c r="BV219" s="240"/>
      <c r="BW219" s="240"/>
      <c r="BX219" s="240"/>
      <c r="BY219" s="240"/>
      <c r="BZ219" s="240"/>
    </row>
    <row r="220" spans="1:78" s="6" customFormat="1" ht="15" x14ac:dyDescent="0.25">
      <c r="A220" s="204"/>
      <c r="B220" s="350"/>
      <c r="C220" s="331"/>
      <c r="D220" s="351">
        <v>0</v>
      </c>
      <c r="E220" s="363">
        <v>0</v>
      </c>
      <c r="F220" s="332"/>
      <c r="G220" s="332"/>
      <c r="H220" s="332"/>
      <c r="I220" s="332"/>
      <c r="J220" s="332"/>
      <c r="K220" s="332"/>
      <c r="L220" s="332"/>
      <c r="M220" s="332"/>
      <c r="N220" s="332"/>
      <c r="O220" s="332"/>
      <c r="P220" s="332"/>
      <c r="Q220" s="332"/>
      <c r="R220" s="332"/>
      <c r="S220" s="332"/>
      <c r="T220" s="332"/>
      <c r="U220" s="332"/>
      <c r="V220" s="332"/>
      <c r="W220" s="332"/>
      <c r="X220" s="332"/>
      <c r="Y220" s="332"/>
      <c r="Z220" s="332"/>
      <c r="AA220" s="332"/>
      <c r="AB220" s="332"/>
      <c r="AC220" s="332"/>
      <c r="AD220" s="332"/>
      <c r="AE220" s="332"/>
      <c r="AF220" s="332"/>
      <c r="AG220" s="332"/>
      <c r="AH220" s="332"/>
      <c r="AI220" s="332"/>
      <c r="AJ220" s="332"/>
      <c r="AK220" s="332"/>
      <c r="AL220" s="332"/>
      <c r="AM220" s="332"/>
      <c r="AN220" s="332"/>
      <c r="AO220" s="332"/>
      <c r="AP220" s="332"/>
      <c r="AQ220" s="332"/>
      <c r="AR220" s="332"/>
      <c r="AS220" s="332"/>
      <c r="AT220" s="332"/>
      <c r="AU220" s="332"/>
      <c r="AV220" s="332"/>
      <c r="AW220" s="332"/>
      <c r="AX220" s="332"/>
      <c r="AY220" s="332"/>
      <c r="AZ220" s="332"/>
      <c r="BA220" s="332"/>
      <c r="BB220" s="332"/>
      <c r="BC220" s="332"/>
      <c r="BD220" s="332"/>
      <c r="BE220" s="65"/>
      <c r="BF220" s="65"/>
      <c r="BG220" s="337">
        <f t="shared" si="49"/>
        <v>0</v>
      </c>
      <c r="BH220" s="352">
        <f t="shared" si="50"/>
        <v>0</v>
      </c>
      <c r="BI220" s="204">
        <v>900</v>
      </c>
      <c r="BJ220" s="204">
        <v>350</v>
      </c>
      <c r="BK220" s="214"/>
      <c r="BL220" s="215"/>
      <c r="BM220" s="223"/>
      <c r="BN220" s="139"/>
      <c r="BO220" s="123">
        <f t="shared" si="51"/>
        <v>0</v>
      </c>
      <c r="BP220" s="122">
        <v>0</v>
      </c>
      <c r="BQ220" s="122">
        <v>0</v>
      </c>
      <c r="BR220" s="124">
        <f t="shared" si="52"/>
        <v>0</v>
      </c>
      <c r="BS220" s="107"/>
      <c r="BV220" s="240"/>
      <c r="BW220" s="240"/>
      <c r="BX220" s="240"/>
      <c r="BY220" s="240"/>
      <c r="BZ220" s="240"/>
    </row>
    <row r="221" spans="1:78" s="6" customFormat="1" ht="15" x14ac:dyDescent="0.25">
      <c r="A221" s="204"/>
      <c r="B221" s="350"/>
      <c r="C221" s="331"/>
      <c r="D221" s="351">
        <v>0</v>
      </c>
      <c r="E221" s="363">
        <v>0</v>
      </c>
      <c r="F221" s="332"/>
      <c r="G221" s="332"/>
      <c r="H221" s="332"/>
      <c r="I221" s="332"/>
      <c r="J221" s="332"/>
      <c r="K221" s="332"/>
      <c r="L221" s="332"/>
      <c r="M221" s="332"/>
      <c r="N221" s="332"/>
      <c r="O221" s="332"/>
      <c r="P221" s="332"/>
      <c r="Q221" s="332"/>
      <c r="R221" s="332"/>
      <c r="S221" s="332"/>
      <c r="T221" s="332"/>
      <c r="U221" s="332"/>
      <c r="V221" s="332"/>
      <c r="W221" s="332"/>
      <c r="X221" s="332"/>
      <c r="Y221" s="332"/>
      <c r="Z221" s="332"/>
      <c r="AA221" s="332"/>
      <c r="AB221" s="332"/>
      <c r="AC221" s="332"/>
      <c r="AD221" s="332"/>
      <c r="AE221" s="332"/>
      <c r="AF221" s="332"/>
      <c r="AG221" s="332"/>
      <c r="AH221" s="332"/>
      <c r="AI221" s="332"/>
      <c r="AJ221" s="332"/>
      <c r="AK221" s="332"/>
      <c r="AL221" s="332"/>
      <c r="AM221" s="332"/>
      <c r="AN221" s="332"/>
      <c r="AO221" s="332"/>
      <c r="AP221" s="332"/>
      <c r="AQ221" s="332"/>
      <c r="AR221" s="332"/>
      <c r="AS221" s="332"/>
      <c r="AT221" s="332"/>
      <c r="AU221" s="332"/>
      <c r="AV221" s="332"/>
      <c r="AW221" s="332"/>
      <c r="AX221" s="332"/>
      <c r="AY221" s="332"/>
      <c r="AZ221" s="332"/>
      <c r="BA221" s="332"/>
      <c r="BB221" s="332"/>
      <c r="BC221" s="332"/>
      <c r="BD221" s="332"/>
      <c r="BE221" s="65"/>
      <c r="BF221" s="65"/>
      <c r="BG221" s="337">
        <f t="shared" si="49"/>
        <v>0</v>
      </c>
      <c r="BH221" s="352">
        <f t="shared" si="50"/>
        <v>0</v>
      </c>
      <c r="BI221" s="204">
        <v>900</v>
      </c>
      <c r="BJ221" s="204">
        <v>350</v>
      </c>
      <c r="BK221" s="214"/>
      <c r="BL221" s="215"/>
      <c r="BM221" s="223"/>
      <c r="BN221" s="139"/>
      <c r="BO221" s="123">
        <f t="shared" si="51"/>
        <v>0</v>
      </c>
      <c r="BP221" s="122">
        <v>0</v>
      </c>
      <c r="BQ221" s="122">
        <v>0</v>
      </c>
      <c r="BR221" s="124">
        <f t="shared" si="52"/>
        <v>0</v>
      </c>
      <c r="BS221" s="107"/>
      <c r="BV221" s="240"/>
      <c r="BW221" s="240"/>
      <c r="BX221" s="240"/>
      <c r="BY221" s="240"/>
      <c r="BZ221" s="240"/>
    </row>
    <row r="222" spans="1:78" s="6" customFormat="1" ht="15" x14ac:dyDescent="0.25">
      <c r="A222" s="204"/>
      <c r="B222" s="350"/>
      <c r="C222" s="331"/>
      <c r="D222" s="351">
        <v>0</v>
      </c>
      <c r="E222" s="363">
        <v>0</v>
      </c>
      <c r="F222" s="332"/>
      <c r="G222" s="332"/>
      <c r="H222" s="332"/>
      <c r="I222" s="332"/>
      <c r="J222" s="332"/>
      <c r="K222" s="332"/>
      <c r="L222" s="332"/>
      <c r="M222" s="332"/>
      <c r="N222" s="332"/>
      <c r="O222" s="332"/>
      <c r="P222" s="332"/>
      <c r="Q222" s="332"/>
      <c r="R222" s="332"/>
      <c r="S222" s="332"/>
      <c r="T222" s="332"/>
      <c r="U222" s="332"/>
      <c r="V222" s="332"/>
      <c r="W222" s="332"/>
      <c r="X222" s="332"/>
      <c r="Y222" s="332"/>
      <c r="Z222" s="332"/>
      <c r="AA222" s="332"/>
      <c r="AB222" s="332"/>
      <c r="AC222" s="332"/>
      <c r="AD222" s="332"/>
      <c r="AE222" s="332"/>
      <c r="AF222" s="332"/>
      <c r="AG222" s="332"/>
      <c r="AH222" s="332"/>
      <c r="AI222" s="332"/>
      <c r="AJ222" s="332"/>
      <c r="AK222" s="332"/>
      <c r="AL222" s="332"/>
      <c r="AM222" s="332"/>
      <c r="AN222" s="332"/>
      <c r="AO222" s="332"/>
      <c r="AP222" s="332"/>
      <c r="AQ222" s="332"/>
      <c r="AR222" s="332"/>
      <c r="AS222" s="332"/>
      <c r="AT222" s="332"/>
      <c r="AU222" s="332"/>
      <c r="AV222" s="332"/>
      <c r="AW222" s="332"/>
      <c r="AX222" s="332"/>
      <c r="AY222" s="332"/>
      <c r="AZ222" s="332"/>
      <c r="BA222" s="332"/>
      <c r="BB222" s="332"/>
      <c r="BC222" s="332"/>
      <c r="BD222" s="332"/>
      <c r="BE222" s="65"/>
      <c r="BF222" s="65"/>
      <c r="BG222" s="337">
        <f t="shared" si="49"/>
        <v>0</v>
      </c>
      <c r="BH222" s="352">
        <f t="shared" si="50"/>
        <v>0</v>
      </c>
      <c r="BI222" s="204">
        <v>900</v>
      </c>
      <c r="BJ222" s="204">
        <v>350</v>
      </c>
      <c r="BK222" s="214"/>
      <c r="BL222" s="215"/>
      <c r="BM222" s="223"/>
      <c r="BN222" s="139"/>
      <c r="BO222" s="123">
        <f t="shared" si="51"/>
        <v>0</v>
      </c>
      <c r="BP222" s="122">
        <v>0</v>
      </c>
      <c r="BQ222" s="122">
        <v>0</v>
      </c>
      <c r="BR222" s="124">
        <f t="shared" si="52"/>
        <v>0</v>
      </c>
      <c r="BS222" s="107"/>
      <c r="BV222" s="240"/>
      <c r="BW222" s="240"/>
      <c r="BX222" s="240"/>
      <c r="BY222" s="240"/>
      <c r="BZ222" s="240"/>
    </row>
    <row r="223" spans="1:78" s="6" customFormat="1" ht="15" x14ac:dyDescent="0.25">
      <c r="A223" s="204"/>
      <c r="B223" s="350"/>
      <c r="C223" s="331"/>
      <c r="D223" s="351">
        <v>0</v>
      </c>
      <c r="E223" s="363">
        <v>0</v>
      </c>
      <c r="F223" s="332"/>
      <c r="G223" s="332"/>
      <c r="H223" s="332"/>
      <c r="I223" s="332"/>
      <c r="J223" s="332"/>
      <c r="K223" s="332"/>
      <c r="L223" s="332"/>
      <c r="M223" s="332"/>
      <c r="N223" s="332"/>
      <c r="O223" s="332"/>
      <c r="P223" s="332"/>
      <c r="Q223" s="332"/>
      <c r="R223" s="332"/>
      <c r="S223" s="332"/>
      <c r="T223" s="332"/>
      <c r="U223" s="332"/>
      <c r="V223" s="332"/>
      <c r="W223" s="332"/>
      <c r="X223" s="332"/>
      <c r="Y223" s="332"/>
      <c r="Z223" s="332"/>
      <c r="AA223" s="332"/>
      <c r="AB223" s="332"/>
      <c r="AC223" s="332"/>
      <c r="AD223" s="332"/>
      <c r="AE223" s="332"/>
      <c r="AF223" s="332"/>
      <c r="AG223" s="332"/>
      <c r="AH223" s="332"/>
      <c r="AI223" s="332"/>
      <c r="AJ223" s="332"/>
      <c r="AK223" s="332"/>
      <c r="AL223" s="332"/>
      <c r="AM223" s="332"/>
      <c r="AN223" s="332"/>
      <c r="AO223" s="332"/>
      <c r="AP223" s="332"/>
      <c r="AQ223" s="332"/>
      <c r="AR223" s="332"/>
      <c r="AS223" s="332"/>
      <c r="AT223" s="332"/>
      <c r="AU223" s="332"/>
      <c r="AV223" s="332"/>
      <c r="AW223" s="332"/>
      <c r="AX223" s="332"/>
      <c r="AY223" s="332"/>
      <c r="AZ223" s="332"/>
      <c r="BA223" s="332"/>
      <c r="BB223" s="332"/>
      <c r="BC223" s="332"/>
      <c r="BD223" s="332"/>
      <c r="BE223" s="65"/>
      <c r="BF223" s="65"/>
      <c r="BG223" s="337">
        <f t="shared" si="49"/>
        <v>0</v>
      </c>
      <c r="BH223" s="352">
        <f t="shared" si="50"/>
        <v>0</v>
      </c>
      <c r="BI223" s="204">
        <v>900</v>
      </c>
      <c r="BJ223" s="204">
        <v>350</v>
      </c>
      <c r="BK223" s="214"/>
      <c r="BL223" s="215"/>
      <c r="BM223" s="223"/>
      <c r="BN223" s="139"/>
      <c r="BO223" s="123">
        <f t="shared" si="51"/>
        <v>0</v>
      </c>
      <c r="BP223" s="122">
        <v>0</v>
      </c>
      <c r="BQ223" s="122">
        <v>0</v>
      </c>
      <c r="BR223" s="124">
        <f t="shared" si="52"/>
        <v>0</v>
      </c>
      <c r="BS223" s="107"/>
      <c r="BV223" s="240"/>
      <c r="BW223" s="240"/>
      <c r="BX223" s="240"/>
      <c r="BY223" s="240"/>
      <c r="BZ223" s="240"/>
    </row>
    <row r="224" spans="1:78" s="6" customFormat="1" ht="15" x14ac:dyDescent="0.25">
      <c r="A224" s="204"/>
      <c r="B224" s="350"/>
      <c r="C224" s="331"/>
      <c r="D224" s="351">
        <v>0</v>
      </c>
      <c r="E224" s="363">
        <v>0</v>
      </c>
      <c r="F224" s="332"/>
      <c r="G224" s="332"/>
      <c r="H224" s="332"/>
      <c r="I224" s="332"/>
      <c r="J224" s="332"/>
      <c r="K224" s="332"/>
      <c r="L224" s="332"/>
      <c r="M224" s="332"/>
      <c r="N224" s="332"/>
      <c r="O224" s="332"/>
      <c r="P224" s="332"/>
      <c r="Q224" s="332"/>
      <c r="R224" s="332"/>
      <c r="S224" s="332"/>
      <c r="T224" s="332"/>
      <c r="U224" s="332"/>
      <c r="V224" s="332"/>
      <c r="W224" s="332"/>
      <c r="X224" s="332"/>
      <c r="Y224" s="332"/>
      <c r="Z224" s="332"/>
      <c r="AA224" s="332"/>
      <c r="AB224" s="332"/>
      <c r="AC224" s="332"/>
      <c r="AD224" s="332"/>
      <c r="AE224" s="332"/>
      <c r="AF224" s="332"/>
      <c r="AG224" s="332"/>
      <c r="AH224" s="332"/>
      <c r="AI224" s="332"/>
      <c r="AJ224" s="332"/>
      <c r="AK224" s="332"/>
      <c r="AL224" s="332"/>
      <c r="AM224" s="332"/>
      <c r="AN224" s="332"/>
      <c r="AO224" s="332"/>
      <c r="AP224" s="332"/>
      <c r="AQ224" s="332"/>
      <c r="AR224" s="332"/>
      <c r="AS224" s="332"/>
      <c r="AT224" s="332"/>
      <c r="AU224" s="332"/>
      <c r="AV224" s="332"/>
      <c r="AW224" s="332"/>
      <c r="AX224" s="332"/>
      <c r="AY224" s="332"/>
      <c r="AZ224" s="332"/>
      <c r="BA224" s="332"/>
      <c r="BB224" s="332"/>
      <c r="BC224" s="332"/>
      <c r="BD224" s="332"/>
      <c r="BE224" s="65"/>
      <c r="BF224" s="65"/>
      <c r="BG224" s="337">
        <f t="shared" si="49"/>
        <v>0</v>
      </c>
      <c r="BH224" s="352">
        <f t="shared" si="50"/>
        <v>0</v>
      </c>
      <c r="BI224" s="204">
        <v>900</v>
      </c>
      <c r="BJ224" s="204">
        <v>350</v>
      </c>
      <c r="BK224" s="214"/>
      <c r="BL224" s="215"/>
      <c r="BM224" s="223"/>
      <c r="BN224" s="139"/>
      <c r="BO224" s="123">
        <f t="shared" si="51"/>
        <v>0</v>
      </c>
      <c r="BP224" s="122">
        <v>0</v>
      </c>
      <c r="BQ224" s="122">
        <v>0</v>
      </c>
      <c r="BR224" s="124">
        <f t="shared" si="52"/>
        <v>0</v>
      </c>
      <c r="BS224" s="107"/>
      <c r="BV224" s="240"/>
      <c r="BW224" s="240"/>
      <c r="BX224" s="240"/>
      <c r="BY224" s="240"/>
      <c r="BZ224" s="240"/>
    </row>
    <row r="225" spans="1:78" s="6" customFormat="1" ht="15" x14ac:dyDescent="0.25">
      <c r="A225" s="204"/>
      <c r="B225" s="350"/>
      <c r="C225" s="331"/>
      <c r="D225" s="351">
        <v>0</v>
      </c>
      <c r="E225" s="363">
        <v>0</v>
      </c>
      <c r="F225" s="332"/>
      <c r="G225" s="332"/>
      <c r="H225" s="332"/>
      <c r="I225" s="332"/>
      <c r="J225" s="332"/>
      <c r="K225" s="332"/>
      <c r="L225" s="332"/>
      <c r="M225" s="332"/>
      <c r="N225" s="332"/>
      <c r="O225" s="332"/>
      <c r="P225" s="332"/>
      <c r="Q225" s="332"/>
      <c r="R225" s="332"/>
      <c r="S225" s="332"/>
      <c r="T225" s="332"/>
      <c r="U225" s="332"/>
      <c r="V225" s="332"/>
      <c r="W225" s="332"/>
      <c r="X225" s="332"/>
      <c r="Y225" s="332"/>
      <c r="Z225" s="332"/>
      <c r="AA225" s="332"/>
      <c r="AB225" s="332"/>
      <c r="AC225" s="332"/>
      <c r="AD225" s="332"/>
      <c r="AE225" s="332"/>
      <c r="AF225" s="332"/>
      <c r="AG225" s="332"/>
      <c r="AH225" s="332"/>
      <c r="AI225" s="332"/>
      <c r="AJ225" s="332"/>
      <c r="AK225" s="332"/>
      <c r="AL225" s="332"/>
      <c r="AM225" s="332"/>
      <c r="AN225" s="332"/>
      <c r="AO225" s="332"/>
      <c r="AP225" s="332"/>
      <c r="AQ225" s="332"/>
      <c r="AR225" s="332"/>
      <c r="AS225" s="332"/>
      <c r="AT225" s="332"/>
      <c r="AU225" s="332"/>
      <c r="AV225" s="332"/>
      <c r="AW225" s="332"/>
      <c r="AX225" s="332"/>
      <c r="AY225" s="332"/>
      <c r="AZ225" s="332"/>
      <c r="BA225" s="332"/>
      <c r="BB225" s="332"/>
      <c r="BC225" s="332"/>
      <c r="BD225" s="332"/>
      <c r="BE225" s="65"/>
      <c r="BF225" s="65"/>
      <c r="BG225" s="337">
        <f t="shared" si="49"/>
        <v>0</v>
      </c>
      <c r="BH225" s="352">
        <f t="shared" si="50"/>
        <v>0</v>
      </c>
      <c r="BI225" s="204">
        <v>900</v>
      </c>
      <c r="BJ225" s="204">
        <v>350</v>
      </c>
      <c r="BK225" s="214"/>
      <c r="BL225" s="215"/>
      <c r="BM225" s="223"/>
      <c r="BN225" s="139"/>
      <c r="BO225" s="123">
        <f t="shared" si="51"/>
        <v>0</v>
      </c>
      <c r="BP225" s="122">
        <v>0</v>
      </c>
      <c r="BQ225" s="122">
        <v>0</v>
      </c>
      <c r="BR225" s="124">
        <f t="shared" si="52"/>
        <v>0</v>
      </c>
      <c r="BS225" s="107"/>
      <c r="BV225" s="240"/>
      <c r="BW225" s="240"/>
      <c r="BX225" s="240"/>
      <c r="BY225" s="240"/>
      <c r="BZ225" s="240"/>
    </row>
    <row r="226" spans="1:78" s="6" customFormat="1" ht="15" customHeight="1" x14ac:dyDescent="0.25">
      <c r="A226" s="183"/>
      <c r="B226" s="350"/>
      <c r="C226" s="331"/>
      <c r="D226" s="351">
        <v>0</v>
      </c>
      <c r="E226" s="363">
        <v>0</v>
      </c>
      <c r="F226" s="332"/>
      <c r="G226" s="332"/>
      <c r="H226" s="332"/>
      <c r="I226" s="332"/>
      <c r="J226" s="332"/>
      <c r="K226" s="332"/>
      <c r="L226" s="332"/>
      <c r="M226" s="332"/>
      <c r="N226" s="332"/>
      <c r="O226" s="332"/>
      <c r="P226" s="332"/>
      <c r="Q226" s="332"/>
      <c r="R226" s="332"/>
      <c r="S226" s="332"/>
      <c r="T226" s="332"/>
      <c r="U226" s="332"/>
      <c r="V226" s="332"/>
      <c r="W226" s="332"/>
      <c r="X226" s="332"/>
      <c r="Y226" s="332"/>
      <c r="Z226" s="332"/>
      <c r="AA226" s="332"/>
      <c r="AB226" s="332"/>
      <c r="AC226" s="332"/>
      <c r="AD226" s="332"/>
      <c r="AE226" s="332"/>
      <c r="AF226" s="332"/>
      <c r="AG226" s="332"/>
      <c r="AH226" s="332"/>
      <c r="AI226" s="332"/>
      <c r="AJ226" s="332"/>
      <c r="AK226" s="332"/>
      <c r="AL226" s="332"/>
      <c r="AM226" s="332"/>
      <c r="AN226" s="332"/>
      <c r="AO226" s="332"/>
      <c r="AP226" s="332"/>
      <c r="AQ226" s="332"/>
      <c r="AR226" s="332"/>
      <c r="AS226" s="332"/>
      <c r="AT226" s="332"/>
      <c r="AU226" s="332"/>
      <c r="AV226" s="332"/>
      <c r="AW226" s="332"/>
      <c r="AX226" s="332"/>
      <c r="AY226" s="332"/>
      <c r="AZ226" s="332"/>
      <c r="BA226" s="332"/>
      <c r="BB226" s="332"/>
      <c r="BC226" s="332"/>
      <c r="BD226" s="332"/>
      <c r="BE226" s="65"/>
      <c r="BF226" s="65"/>
      <c r="BG226" s="337">
        <f t="shared" si="49"/>
        <v>0</v>
      </c>
      <c r="BH226" s="352">
        <f t="shared" si="50"/>
        <v>0</v>
      </c>
      <c r="BI226" s="204">
        <v>900</v>
      </c>
      <c r="BJ226" s="204">
        <v>350</v>
      </c>
      <c r="BK226" s="214"/>
      <c r="BL226" s="215"/>
      <c r="BM226" s="223"/>
      <c r="BN226" s="139"/>
      <c r="BO226" s="123">
        <f t="shared" si="51"/>
        <v>0</v>
      </c>
      <c r="BP226" s="122">
        <v>0</v>
      </c>
      <c r="BQ226" s="122">
        <v>0</v>
      </c>
      <c r="BR226" s="124">
        <f t="shared" si="52"/>
        <v>0</v>
      </c>
      <c r="BS226" s="107"/>
      <c r="BV226" s="240"/>
      <c r="BW226" s="240"/>
      <c r="BX226" s="240"/>
      <c r="BY226" s="240"/>
      <c r="BZ226" s="240"/>
    </row>
    <row r="227" spans="1:78" s="6" customFormat="1" ht="15" hidden="1" customHeight="1" x14ac:dyDescent="0.25">
      <c r="A227" s="129"/>
      <c r="B227" s="350"/>
      <c r="C227" s="331"/>
      <c r="D227" s="351">
        <v>0</v>
      </c>
      <c r="E227" s="363">
        <v>0</v>
      </c>
      <c r="F227" s="332"/>
      <c r="G227" s="332"/>
      <c r="H227" s="332"/>
      <c r="I227" s="332"/>
      <c r="J227" s="332"/>
      <c r="K227" s="332"/>
      <c r="L227" s="332"/>
      <c r="M227" s="332"/>
      <c r="N227" s="332"/>
      <c r="O227" s="332"/>
      <c r="P227" s="332"/>
      <c r="Q227" s="332"/>
      <c r="R227" s="332"/>
      <c r="S227" s="332"/>
      <c r="T227" s="332"/>
      <c r="U227" s="332"/>
      <c r="V227" s="332"/>
      <c r="W227" s="332"/>
      <c r="X227" s="332"/>
      <c r="Y227" s="332"/>
      <c r="Z227" s="332"/>
      <c r="AA227" s="332"/>
      <c r="AB227" s="332"/>
      <c r="AC227" s="332"/>
      <c r="AD227" s="332"/>
      <c r="AE227" s="332"/>
      <c r="AF227" s="332"/>
      <c r="AG227" s="332"/>
      <c r="AH227" s="332"/>
      <c r="AI227" s="332"/>
      <c r="AJ227" s="332"/>
      <c r="AK227" s="332"/>
      <c r="AL227" s="332"/>
      <c r="AM227" s="332"/>
      <c r="AN227" s="332"/>
      <c r="AO227" s="332"/>
      <c r="AP227" s="332"/>
      <c r="AQ227" s="332"/>
      <c r="AR227" s="332"/>
      <c r="AS227" s="332"/>
      <c r="AT227" s="332"/>
      <c r="AU227" s="332"/>
      <c r="AV227" s="332"/>
      <c r="AW227" s="332"/>
      <c r="AX227" s="332"/>
      <c r="AY227" s="332"/>
      <c r="AZ227" s="332"/>
      <c r="BA227" s="332"/>
      <c r="BB227" s="332"/>
      <c r="BC227" s="332"/>
      <c r="BD227" s="332"/>
      <c r="BE227" s="65"/>
      <c r="BF227" s="65"/>
      <c r="BG227" s="337">
        <f t="shared" si="49"/>
        <v>0</v>
      </c>
      <c r="BH227" s="352">
        <f t="shared" si="50"/>
        <v>0</v>
      </c>
      <c r="BI227" s="204">
        <v>900</v>
      </c>
      <c r="BJ227" s="204">
        <v>350</v>
      </c>
      <c r="BK227" s="214"/>
      <c r="BL227" s="215"/>
      <c r="BM227" s="223"/>
      <c r="BN227" s="139"/>
      <c r="BO227" s="123">
        <f t="shared" si="51"/>
        <v>0</v>
      </c>
      <c r="BP227" s="122">
        <v>0</v>
      </c>
      <c r="BQ227" s="122">
        <v>0</v>
      </c>
      <c r="BR227" s="124">
        <f t="shared" si="52"/>
        <v>0</v>
      </c>
      <c r="BS227" s="107"/>
      <c r="BV227" s="240"/>
      <c r="BW227" s="240"/>
      <c r="BX227" s="240"/>
      <c r="BY227" s="240"/>
      <c r="BZ227" s="240"/>
    </row>
    <row r="228" spans="1:78" s="6" customFormat="1" ht="15" hidden="1" customHeight="1" x14ac:dyDescent="0.25">
      <c r="A228" s="129"/>
      <c r="B228" s="350"/>
      <c r="C228" s="331"/>
      <c r="D228" s="351">
        <v>0</v>
      </c>
      <c r="E228" s="363">
        <v>0</v>
      </c>
      <c r="F228" s="332"/>
      <c r="G228" s="332"/>
      <c r="H228" s="332"/>
      <c r="I228" s="332"/>
      <c r="J228" s="332"/>
      <c r="K228" s="332"/>
      <c r="L228" s="332"/>
      <c r="M228" s="332"/>
      <c r="N228" s="332"/>
      <c r="O228" s="332"/>
      <c r="P228" s="332"/>
      <c r="Q228" s="332"/>
      <c r="R228" s="332"/>
      <c r="S228" s="332"/>
      <c r="T228" s="332"/>
      <c r="U228" s="332"/>
      <c r="V228" s="332"/>
      <c r="W228" s="332"/>
      <c r="X228" s="332"/>
      <c r="Y228" s="332"/>
      <c r="Z228" s="332"/>
      <c r="AA228" s="332"/>
      <c r="AB228" s="332"/>
      <c r="AC228" s="332"/>
      <c r="AD228" s="332"/>
      <c r="AE228" s="332"/>
      <c r="AF228" s="332"/>
      <c r="AG228" s="332"/>
      <c r="AH228" s="332"/>
      <c r="AI228" s="332"/>
      <c r="AJ228" s="332"/>
      <c r="AK228" s="332"/>
      <c r="AL228" s="332"/>
      <c r="AM228" s="332"/>
      <c r="AN228" s="332"/>
      <c r="AO228" s="332"/>
      <c r="AP228" s="332"/>
      <c r="AQ228" s="332"/>
      <c r="AR228" s="332"/>
      <c r="AS228" s="332"/>
      <c r="AT228" s="332"/>
      <c r="AU228" s="332"/>
      <c r="AV228" s="332"/>
      <c r="AW228" s="332"/>
      <c r="AX228" s="332"/>
      <c r="AY228" s="332"/>
      <c r="AZ228" s="332"/>
      <c r="BA228" s="332"/>
      <c r="BB228" s="332"/>
      <c r="BC228" s="332"/>
      <c r="BD228" s="332"/>
      <c r="BE228" s="65"/>
      <c r="BF228" s="65"/>
      <c r="BG228" s="337">
        <f t="shared" si="49"/>
        <v>0</v>
      </c>
      <c r="BH228" s="352">
        <f t="shared" si="50"/>
        <v>0</v>
      </c>
      <c r="BI228" s="204">
        <v>900</v>
      </c>
      <c r="BJ228" s="204">
        <v>350</v>
      </c>
      <c r="BK228" s="214"/>
      <c r="BL228" s="215"/>
      <c r="BM228" s="223"/>
      <c r="BN228" s="139"/>
      <c r="BO228" s="123">
        <f t="shared" si="51"/>
        <v>0</v>
      </c>
      <c r="BP228" s="122">
        <v>0</v>
      </c>
      <c r="BQ228" s="122">
        <v>0</v>
      </c>
      <c r="BR228" s="124">
        <f t="shared" si="52"/>
        <v>0</v>
      </c>
      <c r="BS228" s="107"/>
      <c r="BV228" s="240"/>
      <c r="BW228" s="240"/>
      <c r="BX228" s="240"/>
      <c r="BY228" s="240"/>
      <c r="BZ228" s="240"/>
    </row>
    <row r="229" spans="1:78" s="6" customFormat="1" ht="15" hidden="1" customHeight="1" x14ac:dyDescent="0.25">
      <c r="A229" s="129"/>
      <c r="B229" s="350"/>
      <c r="C229" s="331"/>
      <c r="D229" s="351">
        <v>0</v>
      </c>
      <c r="E229" s="363">
        <v>0</v>
      </c>
      <c r="F229" s="332"/>
      <c r="G229" s="332"/>
      <c r="H229" s="332"/>
      <c r="I229" s="332"/>
      <c r="J229" s="332"/>
      <c r="K229" s="332"/>
      <c r="L229" s="332"/>
      <c r="M229" s="332"/>
      <c r="N229" s="332"/>
      <c r="O229" s="332"/>
      <c r="P229" s="332"/>
      <c r="Q229" s="332"/>
      <c r="R229" s="332"/>
      <c r="S229" s="332"/>
      <c r="T229" s="332"/>
      <c r="U229" s="332"/>
      <c r="V229" s="332"/>
      <c r="W229" s="332"/>
      <c r="X229" s="332"/>
      <c r="Y229" s="332"/>
      <c r="Z229" s="332"/>
      <c r="AA229" s="332"/>
      <c r="AB229" s="332"/>
      <c r="AC229" s="332"/>
      <c r="AD229" s="332"/>
      <c r="AE229" s="332"/>
      <c r="AF229" s="332"/>
      <c r="AG229" s="332"/>
      <c r="AH229" s="332"/>
      <c r="AI229" s="332"/>
      <c r="AJ229" s="332"/>
      <c r="AK229" s="332"/>
      <c r="AL229" s="332"/>
      <c r="AM229" s="332"/>
      <c r="AN229" s="332"/>
      <c r="AO229" s="332"/>
      <c r="AP229" s="332"/>
      <c r="AQ229" s="332"/>
      <c r="AR229" s="332"/>
      <c r="AS229" s="332"/>
      <c r="AT229" s="332"/>
      <c r="AU229" s="332"/>
      <c r="AV229" s="332"/>
      <c r="AW229" s="332"/>
      <c r="AX229" s="332"/>
      <c r="AY229" s="332"/>
      <c r="AZ229" s="332"/>
      <c r="BA229" s="332"/>
      <c r="BB229" s="332"/>
      <c r="BC229" s="332"/>
      <c r="BD229" s="332"/>
      <c r="BE229" s="65"/>
      <c r="BF229" s="65"/>
      <c r="BG229" s="337">
        <f t="shared" si="49"/>
        <v>0</v>
      </c>
      <c r="BH229" s="352">
        <f t="shared" si="50"/>
        <v>0</v>
      </c>
      <c r="BI229" s="204">
        <v>900</v>
      </c>
      <c r="BJ229" s="204">
        <v>350</v>
      </c>
      <c r="BK229" s="214"/>
      <c r="BL229" s="215"/>
      <c r="BM229" s="223"/>
      <c r="BN229" s="139"/>
      <c r="BO229" s="123">
        <f t="shared" si="51"/>
        <v>0</v>
      </c>
      <c r="BP229" s="122">
        <v>0</v>
      </c>
      <c r="BQ229" s="122">
        <v>0</v>
      </c>
      <c r="BR229" s="124">
        <f t="shared" si="52"/>
        <v>0</v>
      </c>
      <c r="BS229" s="107"/>
      <c r="BV229" s="240"/>
      <c r="BW229" s="240"/>
      <c r="BX229" s="240"/>
      <c r="BY229" s="240"/>
      <c r="BZ229" s="240"/>
    </row>
    <row r="230" spans="1:78" s="6" customFormat="1" ht="15" hidden="1" customHeight="1" x14ac:dyDescent="0.25">
      <c r="A230" s="129"/>
      <c r="B230" s="350"/>
      <c r="C230" s="331"/>
      <c r="D230" s="351">
        <v>0</v>
      </c>
      <c r="E230" s="363">
        <v>0</v>
      </c>
      <c r="F230" s="332"/>
      <c r="G230" s="332"/>
      <c r="H230" s="332"/>
      <c r="I230" s="332"/>
      <c r="J230" s="332"/>
      <c r="K230" s="332"/>
      <c r="L230" s="332"/>
      <c r="M230" s="332"/>
      <c r="N230" s="332"/>
      <c r="O230" s="332"/>
      <c r="P230" s="332"/>
      <c r="Q230" s="332"/>
      <c r="R230" s="332"/>
      <c r="S230" s="332"/>
      <c r="T230" s="332"/>
      <c r="U230" s="332"/>
      <c r="V230" s="332"/>
      <c r="W230" s="332"/>
      <c r="X230" s="332"/>
      <c r="Y230" s="332"/>
      <c r="Z230" s="332"/>
      <c r="AA230" s="332"/>
      <c r="AB230" s="332"/>
      <c r="AC230" s="332"/>
      <c r="AD230" s="332"/>
      <c r="AE230" s="332"/>
      <c r="AF230" s="332"/>
      <c r="AG230" s="332"/>
      <c r="AH230" s="332"/>
      <c r="AI230" s="332"/>
      <c r="AJ230" s="332"/>
      <c r="AK230" s="332"/>
      <c r="AL230" s="332"/>
      <c r="AM230" s="332"/>
      <c r="AN230" s="332"/>
      <c r="AO230" s="332"/>
      <c r="AP230" s="332"/>
      <c r="AQ230" s="332"/>
      <c r="AR230" s="332"/>
      <c r="AS230" s="332"/>
      <c r="AT230" s="332"/>
      <c r="AU230" s="332"/>
      <c r="AV230" s="332"/>
      <c r="AW230" s="332"/>
      <c r="AX230" s="332"/>
      <c r="AY230" s="332"/>
      <c r="AZ230" s="332"/>
      <c r="BA230" s="332"/>
      <c r="BB230" s="332"/>
      <c r="BC230" s="332"/>
      <c r="BD230" s="332"/>
      <c r="BE230" s="65"/>
      <c r="BF230" s="65"/>
      <c r="BG230" s="337">
        <f t="shared" si="49"/>
        <v>0</v>
      </c>
      <c r="BH230" s="352">
        <f t="shared" si="50"/>
        <v>0</v>
      </c>
      <c r="BI230" s="204">
        <v>900</v>
      </c>
      <c r="BJ230" s="204">
        <v>350</v>
      </c>
      <c r="BK230" s="214"/>
      <c r="BL230" s="215"/>
      <c r="BM230" s="223"/>
      <c r="BN230" s="139"/>
      <c r="BO230" s="123">
        <f t="shared" si="51"/>
        <v>0</v>
      </c>
      <c r="BP230" s="122">
        <v>0</v>
      </c>
      <c r="BQ230" s="122">
        <v>0</v>
      </c>
      <c r="BR230" s="124">
        <f t="shared" si="52"/>
        <v>0</v>
      </c>
      <c r="BS230" s="107"/>
      <c r="BV230" s="240"/>
      <c r="BW230" s="240"/>
      <c r="BX230" s="240"/>
      <c r="BY230" s="240"/>
      <c r="BZ230" s="240"/>
    </row>
    <row r="231" spans="1:78" s="6" customFormat="1" ht="15" hidden="1" customHeight="1" x14ac:dyDescent="0.25">
      <c r="A231" s="129"/>
      <c r="B231" s="350"/>
      <c r="C231" s="331"/>
      <c r="D231" s="351">
        <v>0</v>
      </c>
      <c r="E231" s="363">
        <v>0</v>
      </c>
      <c r="F231" s="332"/>
      <c r="G231" s="332"/>
      <c r="H231" s="332"/>
      <c r="I231" s="332"/>
      <c r="J231" s="332"/>
      <c r="K231" s="332"/>
      <c r="L231" s="332"/>
      <c r="M231" s="332"/>
      <c r="N231" s="332"/>
      <c r="O231" s="332"/>
      <c r="P231" s="332"/>
      <c r="Q231" s="332"/>
      <c r="R231" s="332"/>
      <c r="S231" s="332"/>
      <c r="T231" s="332"/>
      <c r="U231" s="332"/>
      <c r="V231" s="332"/>
      <c r="W231" s="332"/>
      <c r="X231" s="332"/>
      <c r="Y231" s="332"/>
      <c r="Z231" s="332"/>
      <c r="AA231" s="332"/>
      <c r="AB231" s="332"/>
      <c r="AC231" s="332"/>
      <c r="AD231" s="332"/>
      <c r="AE231" s="332"/>
      <c r="AF231" s="332"/>
      <c r="AG231" s="332"/>
      <c r="AH231" s="332"/>
      <c r="AI231" s="332"/>
      <c r="AJ231" s="332"/>
      <c r="AK231" s="332"/>
      <c r="AL231" s="332"/>
      <c r="AM231" s="332"/>
      <c r="AN231" s="332"/>
      <c r="AO231" s="332"/>
      <c r="AP231" s="332"/>
      <c r="AQ231" s="332"/>
      <c r="AR231" s="332"/>
      <c r="AS231" s="332"/>
      <c r="AT231" s="332"/>
      <c r="AU231" s="332"/>
      <c r="AV231" s="332"/>
      <c r="AW231" s="332"/>
      <c r="AX231" s="332"/>
      <c r="AY231" s="332"/>
      <c r="AZ231" s="332"/>
      <c r="BA231" s="332"/>
      <c r="BB231" s="332"/>
      <c r="BC231" s="332"/>
      <c r="BD231" s="332"/>
      <c r="BE231" s="65"/>
      <c r="BF231" s="65"/>
      <c r="BG231" s="337">
        <f t="shared" si="49"/>
        <v>0</v>
      </c>
      <c r="BH231" s="352">
        <f t="shared" si="50"/>
        <v>0</v>
      </c>
      <c r="BI231" s="204">
        <v>900</v>
      </c>
      <c r="BJ231" s="204">
        <v>350</v>
      </c>
      <c r="BK231" s="214"/>
      <c r="BL231" s="215"/>
      <c r="BM231" s="223"/>
      <c r="BN231" s="139"/>
      <c r="BO231" s="123">
        <f t="shared" si="51"/>
        <v>0</v>
      </c>
      <c r="BP231" s="122">
        <v>0</v>
      </c>
      <c r="BQ231" s="122">
        <v>0</v>
      </c>
      <c r="BR231" s="124">
        <f t="shared" si="52"/>
        <v>0</v>
      </c>
      <c r="BS231" s="107"/>
      <c r="BV231" s="240"/>
      <c r="BW231" s="240"/>
      <c r="BX231" s="240"/>
      <c r="BY231" s="240"/>
      <c r="BZ231" s="240"/>
    </row>
    <row r="232" spans="1:78" s="6" customFormat="1" ht="15" hidden="1" customHeight="1" x14ac:dyDescent="0.25">
      <c r="A232" s="129"/>
      <c r="B232" s="350"/>
      <c r="C232" s="331"/>
      <c r="D232" s="351">
        <v>0</v>
      </c>
      <c r="E232" s="363">
        <v>0</v>
      </c>
      <c r="F232" s="332"/>
      <c r="G232" s="332"/>
      <c r="H232" s="332"/>
      <c r="I232" s="332"/>
      <c r="J232" s="332"/>
      <c r="K232" s="332"/>
      <c r="L232" s="332"/>
      <c r="M232" s="332"/>
      <c r="N232" s="332"/>
      <c r="O232" s="332"/>
      <c r="P232" s="332"/>
      <c r="Q232" s="332"/>
      <c r="R232" s="332"/>
      <c r="S232" s="332"/>
      <c r="T232" s="332"/>
      <c r="U232" s="332"/>
      <c r="V232" s="332"/>
      <c r="W232" s="332"/>
      <c r="X232" s="332"/>
      <c r="Y232" s="332"/>
      <c r="Z232" s="332"/>
      <c r="AA232" s="332"/>
      <c r="AB232" s="332"/>
      <c r="AC232" s="332"/>
      <c r="AD232" s="332"/>
      <c r="AE232" s="332"/>
      <c r="AF232" s="332"/>
      <c r="AG232" s="332"/>
      <c r="AH232" s="332"/>
      <c r="AI232" s="332"/>
      <c r="AJ232" s="332"/>
      <c r="AK232" s="332"/>
      <c r="AL232" s="332"/>
      <c r="AM232" s="332"/>
      <c r="AN232" s="332"/>
      <c r="AO232" s="332"/>
      <c r="AP232" s="332"/>
      <c r="AQ232" s="332"/>
      <c r="AR232" s="332"/>
      <c r="AS232" s="332"/>
      <c r="AT232" s="332"/>
      <c r="AU232" s="332"/>
      <c r="AV232" s="332"/>
      <c r="AW232" s="332"/>
      <c r="AX232" s="332"/>
      <c r="AY232" s="332"/>
      <c r="AZ232" s="332"/>
      <c r="BA232" s="332"/>
      <c r="BB232" s="332"/>
      <c r="BC232" s="332"/>
      <c r="BD232" s="332"/>
      <c r="BE232" s="65"/>
      <c r="BF232" s="65"/>
      <c r="BG232" s="337">
        <f t="shared" si="49"/>
        <v>0</v>
      </c>
      <c r="BH232" s="352">
        <f t="shared" si="50"/>
        <v>0</v>
      </c>
      <c r="BI232" s="204">
        <v>900</v>
      </c>
      <c r="BJ232" s="204">
        <v>350</v>
      </c>
      <c r="BK232" s="214"/>
      <c r="BL232" s="215"/>
      <c r="BM232" s="223"/>
      <c r="BN232" s="139"/>
      <c r="BO232" s="123">
        <f t="shared" si="51"/>
        <v>0</v>
      </c>
      <c r="BP232" s="122">
        <v>0</v>
      </c>
      <c r="BQ232" s="122">
        <v>0</v>
      </c>
      <c r="BR232" s="124">
        <f t="shared" si="52"/>
        <v>0</v>
      </c>
      <c r="BS232" s="107"/>
      <c r="BV232" s="240"/>
      <c r="BW232" s="240"/>
      <c r="BX232" s="240"/>
      <c r="BY232" s="240"/>
      <c r="BZ232" s="240"/>
    </row>
    <row r="233" spans="1:78" s="6" customFormat="1" ht="15" hidden="1" customHeight="1" x14ac:dyDescent="0.25">
      <c r="A233" s="129"/>
      <c r="B233" s="350"/>
      <c r="C233" s="331"/>
      <c r="D233" s="351">
        <v>0</v>
      </c>
      <c r="E233" s="363">
        <v>0</v>
      </c>
      <c r="F233" s="332"/>
      <c r="G233" s="332"/>
      <c r="H233" s="332"/>
      <c r="I233" s="332"/>
      <c r="J233" s="332"/>
      <c r="K233" s="332"/>
      <c r="L233" s="332"/>
      <c r="M233" s="332"/>
      <c r="N233" s="332"/>
      <c r="O233" s="332"/>
      <c r="P233" s="332"/>
      <c r="Q233" s="332"/>
      <c r="R233" s="332"/>
      <c r="S233" s="332"/>
      <c r="T233" s="332"/>
      <c r="U233" s="332"/>
      <c r="V233" s="332"/>
      <c r="W233" s="332"/>
      <c r="X233" s="332"/>
      <c r="Y233" s="332"/>
      <c r="Z233" s="332"/>
      <c r="AA233" s="332"/>
      <c r="AB233" s="332"/>
      <c r="AC233" s="332"/>
      <c r="AD233" s="332"/>
      <c r="AE233" s="332"/>
      <c r="AF233" s="332"/>
      <c r="AG233" s="332"/>
      <c r="AH233" s="332"/>
      <c r="AI233" s="332"/>
      <c r="AJ233" s="332"/>
      <c r="AK233" s="332"/>
      <c r="AL233" s="332"/>
      <c r="AM233" s="332"/>
      <c r="AN233" s="332"/>
      <c r="AO233" s="332"/>
      <c r="AP233" s="332"/>
      <c r="AQ233" s="332"/>
      <c r="AR233" s="332"/>
      <c r="AS233" s="332"/>
      <c r="AT233" s="332"/>
      <c r="AU233" s="332"/>
      <c r="AV233" s="332"/>
      <c r="AW233" s="332"/>
      <c r="AX233" s="332"/>
      <c r="AY233" s="332"/>
      <c r="AZ233" s="332"/>
      <c r="BA233" s="332"/>
      <c r="BB233" s="332"/>
      <c r="BC233" s="332"/>
      <c r="BD233" s="332"/>
      <c r="BE233" s="65"/>
      <c r="BF233" s="65"/>
      <c r="BG233" s="337">
        <f t="shared" si="49"/>
        <v>0</v>
      </c>
      <c r="BH233" s="352">
        <f t="shared" si="50"/>
        <v>0</v>
      </c>
      <c r="BI233" s="204">
        <v>900</v>
      </c>
      <c r="BJ233" s="204">
        <v>350</v>
      </c>
      <c r="BK233" s="214"/>
      <c r="BL233" s="215"/>
      <c r="BM233" s="223"/>
      <c r="BN233" s="139"/>
      <c r="BO233" s="123">
        <f t="shared" si="51"/>
        <v>0</v>
      </c>
      <c r="BP233" s="122">
        <v>0</v>
      </c>
      <c r="BQ233" s="122">
        <v>0</v>
      </c>
      <c r="BR233" s="124">
        <f t="shared" si="52"/>
        <v>0</v>
      </c>
      <c r="BS233" s="107"/>
      <c r="BV233" s="240"/>
      <c r="BW233" s="240"/>
      <c r="BX233" s="240"/>
      <c r="BY233" s="240"/>
      <c r="BZ233" s="240"/>
    </row>
    <row r="234" spans="1:78" s="6" customFormat="1" ht="15" hidden="1" customHeight="1" x14ac:dyDescent="0.25">
      <c r="A234" s="129"/>
      <c r="B234" s="350"/>
      <c r="C234" s="331"/>
      <c r="D234" s="351">
        <v>0</v>
      </c>
      <c r="E234" s="363">
        <v>0</v>
      </c>
      <c r="F234" s="332"/>
      <c r="G234" s="332"/>
      <c r="H234" s="332"/>
      <c r="I234" s="332"/>
      <c r="J234" s="332"/>
      <c r="K234" s="332"/>
      <c r="L234" s="332"/>
      <c r="M234" s="332"/>
      <c r="N234" s="332"/>
      <c r="O234" s="332"/>
      <c r="P234" s="332"/>
      <c r="Q234" s="332"/>
      <c r="R234" s="332"/>
      <c r="S234" s="332"/>
      <c r="T234" s="332"/>
      <c r="U234" s="332"/>
      <c r="V234" s="332"/>
      <c r="W234" s="332"/>
      <c r="X234" s="332"/>
      <c r="Y234" s="332"/>
      <c r="Z234" s="332"/>
      <c r="AA234" s="332"/>
      <c r="AB234" s="332"/>
      <c r="AC234" s="332"/>
      <c r="AD234" s="332"/>
      <c r="AE234" s="332"/>
      <c r="AF234" s="332"/>
      <c r="AG234" s="332"/>
      <c r="AH234" s="332"/>
      <c r="AI234" s="332"/>
      <c r="AJ234" s="332"/>
      <c r="AK234" s="332"/>
      <c r="AL234" s="332"/>
      <c r="AM234" s="332"/>
      <c r="AN234" s="332"/>
      <c r="AO234" s="332"/>
      <c r="AP234" s="332"/>
      <c r="AQ234" s="332"/>
      <c r="AR234" s="332"/>
      <c r="AS234" s="332"/>
      <c r="AT234" s="332"/>
      <c r="AU234" s="332"/>
      <c r="AV234" s="332"/>
      <c r="AW234" s="332"/>
      <c r="AX234" s="332"/>
      <c r="AY234" s="332"/>
      <c r="AZ234" s="332"/>
      <c r="BA234" s="332"/>
      <c r="BB234" s="332"/>
      <c r="BC234" s="332"/>
      <c r="BD234" s="332"/>
      <c r="BE234" s="65"/>
      <c r="BF234" s="65"/>
      <c r="BG234" s="337">
        <f t="shared" si="49"/>
        <v>0</v>
      </c>
      <c r="BH234" s="352">
        <f t="shared" si="50"/>
        <v>0</v>
      </c>
      <c r="BI234" s="204">
        <v>900</v>
      </c>
      <c r="BJ234" s="204">
        <v>350</v>
      </c>
      <c r="BK234" s="214"/>
      <c r="BL234" s="215"/>
      <c r="BM234" s="223"/>
      <c r="BN234" s="139"/>
      <c r="BO234" s="123">
        <f t="shared" si="51"/>
        <v>0</v>
      </c>
      <c r="BP234" s="122">
        <v>0</v>
      </c>
      <c r="BQ234" s="122">
        <v>0</v>
      </c>
      <c r="BR234" s="124">
        <f t="shared" si="52"/>
        <v>0</v>
      </c>
      <c r="BS234" s="107"/>
      <c r="BV234" s="240"/>
      <c r="BW234" s="240"/>
      <c r="BX234" s="240"/>
      <c r="BY234" s="240"/>
      <c r="BZ234" s="240"/>
    </row>
    <row r="235" spans="1:78" s="6" customFormat="1" ht="15" hidden="1" customHeight="1" x14ac:dyDescent="0.25">
      <c r="A235" s="129"/>
      <c r="B235" s="350"/>
      <c r="C235" s="331"/>
      <c r="D235" s="351">
        <v>0</v>
      </c>
      <c r="E235" s="363">
        <v>0</v>
      </c>
      <c r="F235" s="332"/>
      <c r="G235" s="332"/>
      <c r="H235" s="332"/>
      <c r="I235" s="332"/>
      <c r="J235" s="332"/>
      <c r="K235" s="332"/>
      <c r="L235" s="332"/>
      <c r="M235" s="332"/>
      <c r="N235" s="332"/>
      <c r="O235" s="332"/>
      <c r="P235" s="332"/>
      <c r="Q235" s="332"/>
      <c r="R235" s="332"/>
      <c r="S235" s="332"/>
      <c r="T235" s="332"/>
      <c r="U235" s="332"/>
      <c r="V235" s="332"/>
      <c r="W235" s="332"/>
      <c r="X235" s="332"/>
      <c r="Y235" s="332"/>
      <c r="Z235" s="332"/>
      <c r="AA235" s="332"/>
      <c r="AB235" s="332"/>
      <c r="AC235" s="332"/>
      <c r="AD235" s="332"/>
      <c r="AE235" s="332"/>
      <c r="AF235" s="332"/>
      <c r="AG235" s="332"/>
      <c r="AH235" s="332"/>
      <c r="AI235" s="332"/>
      <c r="AJ235" s="332"/>
      <c r="AK235" s="332"/>
      <c r="AL235" s="332"/>
      <c r="AM235" s="332"/>
      <c r="AN235" s="332"/>
      <c r="AO235" s="332"/>
      <c r="AP235" s="332"/>
      <c r="AQ235" s="332"/>
      <c r="AR235" s="332"/>
      <c r="AS235" s="332"/>
      <c r="AT235" s="332"/>
      <c r="AU235" s="332"/>
      <c r="AV235" s="332"/>
      <c r="AW235" s="332"/>
      <c r="AX235" s="332"/>
      <c r="AY235" s="332"/>
      <c r="AZ235" s="332"/>
      <c r="BA235" s="332"/>
      <c r="BB235" s="332"/>
      <c r="BC235" s="332"/>
      <c r="BD235" s="332"/>
      <c r="BE235" s="65"/>
      <c r="BF235" s="65"/>
      <c r="BG235" s="337">
        <f t="shared" si="49"/>
        <v>0</v>
      </c>
      <c r="BH235" s="352">
        <f t="shared" si="50"/>
        <v>0</v>
      </c>
      <c r="BI235" s="204">
        <v>900</v>
      </c>
      <c r="BJ235" s="204">
        <v>350</v>
      </c>
      <c r="BK235" s="214"/>
      <c r="BL235" s="215"/>
      <c r="BM235" s="223"/>
      <c r="BN235" s="139"/>
      <c r="BO235" s="123">
        <f t="shared" si="51"/>
        <v>0</v>
      </c>
      <c r="BP235" s="122">
        <v>0</v>
      </c>
      <c r="BQ235" s="122">
        <v>0</v>
      </c>
      <c r="BR235" s="124">
        <f t="shared" si="52"/>
        <v>0</v>
      </c>
      <c r="BS235" s="107"/>
      <c r="BV235" s="240"/>
      <c r="BW235" s="240"/>
      <c r="BX235" s="240"/>
      <c r="BY235" s="240"/>
      <c r="BZ235" s="240"/>
    </row>
    <row r="236" spans="1:78" s="6" customFormat="1" ht="15" hidden="1" customHeight="1" x14ac:dyDescent="0.25">
      <c r="A236" s="129"/>
      <c r="B236" s="350"/>
      <c r="C236" s="331"/>
      <c r="D236" s="351">
        <v>0</v>
      </c>
      <c r="E236" s="363">
        <v>0</v>
      </c>
      <c r="F236" s="332"/>
      <c r="G236" s="332"/>
      <c r="H236" s="332"/>
      <c r="I236" s="332"/>
      <c r="J236" s="332"/>
      <c r="K236" s="332"/>
      <c r="L236" s="332"/>
      <c r="M236" s="332"/>
      <c r="N236" s="332"/>
      <c r="O236" s="332"/>
      <c r="P236" s="332"/>
      <c r="Q236" s="332"/>
      <c r="R236" s="332"/>
      <c r="S236" s="332"/>
      <c r="T236" s="332"/>
      <c r="U236" s="332"/>
      <c r="V236" s="332"/>
      <c r="W236" s="332"/>
      <c r="X236" s="332"/>
      <c r="Y236" s="332"/>
      <c r="Z236" s="332"/>
      <c r="AA236" s="332"/>
      <c r="AB236" s="332"/>
      <c r="AC236" s="332"/>
      <c r="AD236" s="332"/>
      <c r="AE236" s="332"/>
      <c r="AF236" s="332"/>
      <c r="AG236" s="332"/>
      <c r="AH236" s="332"/>
      <c r="AI236" s="332"/>
      <c r="AJ236" s="332"/>
      <c r="AK236" s="332"/>
      <c r="AL236" s="332"/>
      <c r="AM236" s="332"/>
      <c r="AN236" s="332"/>
      <c r="AO236" s="332"/>
      <c r="AP236" s="332"/>
      <c r="AQ236" s="332"/>
      <c r="AR236" s="332"/>
      <c r="AS236" s="332"/>
      <c r="AT236" s="332"/>
      <c r="AU236" s="332"/>
      <c r="AV236" s="332"/>
      <c r="AW236" s="332"/>
      <c r="AX236" s="332"/>
      <c r="AY236" s="332"/>
      <c r="AZ236" s="332"/>
      <c r="BA236" s="332"/>
      <c r="BB236" s="332"/>
      <c r="BC236" s="332"/>
      <c r="BD236" s="332"/>
      <c r="BE236" s="65"/>
      <c r="BF236" s="65"/>
      <c r="BG236" s="337">
        <f t="shared" si="49"/>
        <v>0</v>
      </c>
      <c r="BH236" s="352">
        <f t="shared" si="50"/>
        <v>0</v>
      </c>
      <c r="BI236" s="204">
        <v>900</v>
      </c>
      <c r="BJ236" s="204">
        <v>350</v>
      </c>
      <c r="BK236" s="214"/>
      <c r="BL236" s="215"/>
      <c r="BM236" s="223"/>
      <c r="BN236" s="139"/>
      <c r="BO236" s="123">
        <f t="shared" si="51"/>
        <v>0</v>
      </c>
      <c r="BP236" s="122">
        <v>0</v>
      </c>
      <c r="BQ236" s="122">
        <v>0</v>
      </c>
      <c r="BR236" s="124">
        <f t="shared" si="52"/>
        <v>0</v>
      </c>
      <c r="BS236" s="107"/>
      <c r="BV236" s="240"/>
      <c r="BW236" s="240"/>
      <c r="BX236" s="240"/>
      <c r="BY236" s="240"/>
      <c r="BZ236" s="240"/>
    </row>
    <row r="237" spans="1:78" s="6" customFormat="1" ht="15" hidden="1" customHeight="1" x14ac:dyDescent="0.25">
      <c r="A237" s="129"/>
      <c r="B237" s="350"/>
      <c r="C237" s="331"/>
      <c r="D237" s="351">
        <v>0</v>
      </c>
      <c r="E237" s="363">
        <v>0</v>
      </c>
      <c r="F237" s="332"/>
      <c r="G237" s="332"/>
      <c r="H237" s="332"/>
      <c r="I237" s="332"/>
      <c r="J237" s="332"/>
      <c r="K237" s="332"/>
      <c r="L237" s="332"/>
      <c r="M237" s="332"/>
      <c r="N237" s="332"/>
      <c r="O237" s="332"/>
      <c r="P237" s="332"/>
      <c r="Q237" s="332"/>
      <c r="R237" s="332"/>
      <c r="S237" s="332"/>
      <c r="T237" s="332"/>
      <c r="U237" s="332"/>
      <c r="V237" s="332"/>
      <c r="W237" s="332"/>
      <c r="X237" s="332"/>
      <c r="Y237" s="332"/>
      <c r="Z237" s="332"/>
      <c r="AA237" s="332"/>
      <c r="AB237" s="332"/>
      <c r="AC237" s="332"/>
      <c r="AD237" s="332"/>
      <c r="AE237" s="332"/>
      <c r="AF237" s="332"/>
      <c r="AG237" s="332"/>
      <c r="AH237" s="332"/>
      <c r="AI237" s="332"/>
      <c r="AJ237" s="332"/>
      <c r="AK237" s="332"/>
      <c r="AL237" s="332"/>
      <c r="AM237" s="332"/>
      <c r="AN237" s="332"/>
      <c r="AO237" s="332"/>
      <c r="AP237" s="332"/>
      <c r="AQ237" s="332"/>
      <c r="AR237" s="332"/>
      <c r="AS237" s="332"/>
      <c r="AT237" s="332"/>
      <c r="AU237" s="332"/>
      <c r="AV237" s="332"/>
      <c r="AW237" s="332"/>
      <c r="AX237" s="332"/>
      <c r="AY237" s="332"/>
      <c r="AZ237" s="332"/>
      <c r="BA237" s="332"/>
      <c r="BB237" s="332"/>
      <c r="BC237" s="332"/>
      <c r="BD237" s="332"/>
      <c r="BE237" s="65"/>
      <c r="BF237" s="65"/>
      <c r="BG237" s="337">
        <f t="shared" si="49"/>
        <v>0</v>
      </c>
      <c r="BH237" s="352">
        <f t="shared" si="50"/>
        <v>0</v>
      </c>
      <c r="BI237" s="204">
        <v>900</v>
      </c>
      <c r="BJ237" s="204">
        <v>350</v>
      </c>
      <c r="BK237" s="214"/>
      <c r="BL237" s="215"/>
      <c r="BM237" s="223"/>
      <c r="BN237" s="139"/>
      <c r="BO237" s="123">
        <f t="shared" si="51"/>
        <v>0</v>
      </c>
      <c r="BP237" s="122">
        <v>0</v>
      </c>
      <c r="BQ237" s="122">
        <v>0</v>
      </c>
      <c r="BR237" s="124">
        <f t="shared" si="52"/>
        <v>0</v>
      </c>
      <c r="BS237" s="107"/>
      <c r="BV237" s="240"/>
      <c r="BW237" s="240"/>
      <c r="BX237" s="240"/>
      <c r="BY237" s="240"/>
      <c r="BZ237" s="240"/>
    </row>
    <row r="238" spans="1:78" s="6" customFormat="1" ht="15" hidden="1" customHeight="1" x14ac:dyDescent="0.25">
      <c r="A238" s="129"/>
      <c r="B238" s="350"/>
      <c r="C238" s="331"/>
      <c r="D238" s="351">
        <v>0</v>
      </c>
      <c r="E238" s="363">
        <v>0</v>
      </c>
      <c r="F238" s="332"/>
      <c r="G238" s="332"/>
      <c r="H238" s="332"/>
      <c r="I238" s="332"/>
      <c r="J238" s="332"/>
      <c r="K238" s="332"/>
      <c r="L238" s="332"/>
      <c r="M238" s="332"/>
      <c r="N238" s="332"/>
      <c r="O238" s="332"/>
      <c r="P238" s="332"/>
      <c r="Q238" s="332"/>
      <c r="R238" s="332"/>
      <c r="S238" s="332"/>
      <c r="T238" s="332"/>
      <c r="U238" s="332"/>
      <c r="V238" s="332"/>
      <c r="W238" s="332"/>
      <c r="X238" s="332"/>
      <c r="Y238" s="332"/>
      <c r="Z238" s="332"/>
      <c r="AA238" s="332"/>
      <c r="AB238" s="332"/>
      <c r="AC238" s="332"/>
      <c r="AD238" s="332"/>
      <c r="AE238" s="332"/>
      <c r="AF238" s="332"/>
      <c r="AG238" s="332"/>
      <c r="AH238" s="332"/>
      <c r="AI238" s="332"/>
      <c r="AJ238" s="332"/>
      <c r="AK238" s="332"/>
      <c r="AL238" s="332"/>
      <c r="AM238" s="332"/>
      <c r="AN238" s="332"/>
      <c r="AO238" s="332"/>
      <c r="AP238" s="332"/>
      <c r="AQ238" s="332"/>
      <c r="AR238" s="332"/>
      <c r="AS238" s="332"/>
      <c r="AT238" s="332"/>
      <c r="AU238" s="332"/>
      <c r="AV238" s="332"/>
      <c r="AW238" s="332"/>
      <c r="AX238" s="332"/>
      <c r="AY238" s="332"/>
      <c r="AZ238" s="332"/>
      <c r="BA238" s="332"/>
      <c r="BB238" s="332"/>
      <c r="BC238" s="332"/>
      <c r="BD238" s="332"/>
      <c r="BE238" s="65"/>
      <c r="BF238" s="65"/>
      <c r="BG238" s="337">
        <f t="shared" si="49"/>
        <v>0</v>
      </c>
      <c r="BH238" s="352">
        <f t="shared" si="50"/>
        <v>0</v>
      </c>
      <c r="BI238" s="204">
        <v>900</v>
      </c>
      <c r="BJ238" s="204">
        <v>350</v>
      </c>
      <c r="BK238" s="214"/>
      <c r="BL238" s="215"/>
      <c r="BM238" s="223"/>
      <c r="BN238" s="139"/>
      <c r="BO238" s="123">
        <f t="shared" si="51"/>
        <v>0</v>
      </c>
      <c r="BP238" s="122">
        <v>0</v>
      </c>
      <c r="BQ238" s="122">
        <v>0</v>
      </c>
      <c r="BR238" s="124">
        <f t="shared" si="52"/>
        <v>0</v>
      </c>
      <c r="BS238" s="107"/>
      <c r="BV238" s="240"/>
      <c r="BW238" s="240"/>
      <c r="BX238" s="240"/>
      <c r="BY238" s="240"/>
      <c r="BZ238" s="240"/>
    </row>
    <row r="239" spans="1:78" s="6" customFormat="1" ht="15" hidden="1" customHeight="1" x14ac:dyDescent="0.25">
      <c r="A239" s="129"/>
      <c r="B239" s="350"/>
      <c r="C239" s="331"/>
      <c r="D239" s="351">
        <v>0</v>
      </c>
      <c r="E239" s="363">
        <v>0</v>
      </c>
      <c r="F239" s="332"/>
      <c r="G239" s="332"/>
      <c r="H239" s="332"/>
      <c r="I239" s="332"/>
      <c r="J239" s="332"/>
      <c r="K239" s="332"/>
      <c r="L239" s="332"/>
      <c r="M239" s="332"/>
      <c r="N239" s="332"/>
      <c r="O239" s="332"/>
      <c r="P239" s="332"/>
      <c r="Q239" s="332"/>
      <c r="R239" s="332"/>
      <c r="S239" s="332"/>
      <c r="T239" s="332"/>
      <c r="U239" s="332"/>
      <c r="V239" s="332"/>
      <c r="W239" s="332"/>
      <c r="X239" s="332"/>
      <c r="Y239" s="332"/>
      <c r="Z239" s="332"/>
      <c r="AA239" s="332"/>
      <c r="AB239" s="332"/>
      <c r="AC239" s="332"/>
      <c r="AD239" s="332"/>
      <c r="AE239" s="332"/>
      <c r="AF239" s="332"/>
      <c r="AG239" s="332"/>
      <c r="AH239" s="332"/>
      <c r="AI239" s="332"/>
      <c r="AJ239" s="332"/>
      <c r="AK239" s="332"/>
      <c r="AL239" s="332"/>
      <c r="AM239" s="332"/>
      <c r="AN239" s="332"/>
      <c r="AO239" s="332"/>
      <c r="AP239" s="332"/>
      <c r="AQ239" s="332"/>
      <c r="AR239" s="332"/>
      <c r="AS239" s="332"/>
      <c r="AT239" s="332"/>
      <c r="AU239" s="332"/>
      <c r="AV239" s="332"/>
      <c r="AW239" s="332"/>
      <c r="AX239" s="332"/>
      <c r="AY239" s="332"/>
      <c r="AZ239" s="332"/>
      <c r="BA239" s="332"/>
      <c r="BB239" s="332"/>
      <c r="BC239" s="332"/>
      <c r="BD239" s="332"/>
      <c r="BE239" s="65"/>
      <c r="BF239" s="65"/>
      <c r="BG239" s="337">
        <f t="shared" si="49"/>
        <v>0</v>
      </c>
      <c r="BH239" s="352">
        <f t="shared" si="50"/>
        <v>0</v>
      </c>
      <c r="BI239" s="204">
        <v>900</v>
      </c>
      <c r="BJ239" s="204">
        <v>350</v>
      </c>
      <c r="BK239" s="214"/>
      <c r="BL239" s="215"/>
      <c r="BM239" s="223"/>
      <c r="BN239" s="139"/>
      <c r="BO239" s="123">
        <f t="shared" si="51"/>
        <v>0</v>
      </c>
      <c r="BP239" s="122">
        <v>0</v>
      </c>
      <c r="BQ239" s="122">
        <v>0</v>
      </c>
      <c r="BR239" s="124">
        <f t="shared" si="52"/>
        <v>0</v>
      </c>
      <c r="BS239" s="107"/>
      <c r="BV239" s="240"/>
      <c r="BW239" s="240"/>
      <c r="BX239" s="240"/>
      <c r="BY239" s="240"/>
      <c r="BZ239" s="240"/>
    </row>
    <row r="240" spans="1:78" s="6" customFormat="1" ht="15" hidden="1" customHeight="1" x14ac:dyDescent="0.25">
      <c r="A240" s="129"/>
      <c r="B240" s="350"/>
      <c r="C240" s="331"/>
      <c r="D240" s="351">
        <v>0</v>
      </c>
      <c r="E240" s="363">
        <v>0</v>
      </c>
      <c r="F240" s="332"/>
      <c r="G240" s="332"/>
      <c r="H240" s="332"/>
      <c r="I240" s="332"/>
      <c r="J240" s="332"/>
      <c r="K240" s="332"/>
      <c r="L240" s="332"/>
      <c r="M240" s="332"/>
      <c r="N240" s="332"/>
      <c r="O240" s="332"/>
      <c r="P240" s="332"/>
      <c r="Q240" s="332"/>
      <c r="R240" s="332"/>
      <c r="S240" s="332"/>
      <c r="T240" s="332"/>
      <c r="U240" s="332"/>
      <c r="V240" s="332"/>
      <c r="W240" s="332"/>
      <c r="X240" s="332"/>
      <c r="Y240" s="332"/>
      <c r="Z240" s="332"/>
      <c r="AA240" s="332"/>
      <c r="AB240" s="332"/>
      <c r="AC240" s="332"/>
      <c r="AD240" s="332"/>
      <c r="AE240" s="332"/>
      <c r="AF240" s="332"/>
      <c r="AG240" s="332"/>
      <c r="AH240" s="332"/>
      <c r="AI240" s="332"/>
      <c r="AJ240" s="332"/>
      <c r="AK240" s="332"/>
      <c r="AL240" s="332"/>
      <c r="AM240" s="332"/>
      <c r="AN240" s="332"/>
      <c r="AO240" s="332"/>
      <c r="AP240" s="332"/>
      <c r="AQ240" s="332"/>
      <c r="AR240" s="332"/>
      <c r="AS240" s="332"/>
      <c r="AT240" s="332"/>
      <c r="AU240" s="332"/>
      <c r="AV240" s="332"/>
      <c r="AW240" s="332"/>
      <c r="AX240" s="332"/>
      <c r="AY240" s="332"/>
      <c r="AZ240" s="332"/>
      <c r="BA240" s="332"/>
      <c r="BB240" s="332"/>
      <c r="BC240" s="332"/>
      <c r="BD240" s="332"/>
      <c r="BE240" s="65"/>
      <c r="BF240" s="65"/>
      <c r="BG240" s="337">
        <f t="shared" si="49"/>
        <v>0</v>
      </c>
      <c r="BH240" s="352">
        <f t="shared" si="50"/>
        <v>0</v>
      </c>
      <c r="BI240" s="204">
        <v>900</v>
      </c>
      <c r="BJ240" s="204">
        <v>350</v>
      </c>
      <c r="BK240" s="214"/>
      <c r="BL240" s="215"/>
      <c r="BM240" s="223"/>
      <c r="BN240" s="139"/>
      <c r="BO240" s="123">
        <f t="shared" si="51"/>
        <v>0</v>
      </c>
      <c r="BP240" s="122">
        <v>0</v>
      </c>
      <c r="BQ240" s="122">
        <v>0</v>
      </c>
      <c r="BR240" s="124">
        <f t="shared" si="52"/>
        <v>0</v>
      </c>
      <c r="BS240" s="107"/>
      <c r="BV240" s="240"/>
      <c r="BW240" s="240"/>
      <c r="BX240" s="240"/>
      <c r="BY240" s="240"/>
      <c r="BZ240" s="240"/>
    </row>
    <row r="241" spans="1:78" s="6" customFormat="1" ht="15" hidden="1" customHeight="1" x14ac:dyDescent="0.25">
      <c r="A241" s="129"/>
      <c r="B241" s="350"/>
      <c r="C241" s="331"/>
      <c r="D241" s="351">
        <v>0</v>
      </c>
      <c r="E241" s="363">
        <v>0</v>
      </c>
      <c r="F241" s="332"/>
      <c r="G241" s="332"/>
      <c r="H241" s="332"/>
      <c r="I241" s="332"/>
      <c r="J241" s="332"/>
      <c r="K241" s="332"/>
      <c r="L241" s="332"/>
      <c r="M241" s="332"/>
      <c r="N241" s="332"/>
      <c r="O241" s="332"/>
      <c r="P241" s="332"/>
      <c r="Q241" s="332"/>
      <c r="R241" s="332"/>
      <c r="S241" s="332"/>
      <c r="T241" s="332"/>
      <c r="U241" s="332"/>
      <c r="V241" s="332"/>
      <c r="W241" s="332"/>
      <c r="X241" s="332"/>
      <c r="Y241" s="332"/>
      <c r="Z241" s="332"/>
      <c r="AA241" s="332"/>
      <c r="AB241" s="332"/>
      <c r="AC241" s="332"/>
      <c r="AD241" s="332"/>
      <c r="AE241" s="332"/>
      <c r="AF241" s="332"/>
      <c r="AG241" s="332"/>
      <c r="AH241" s="332"/>
      <c r="AI241" s="332"/>
      <c r="AJ241" s="332"/>
      <c r="AK241" s="332"/>
      <c r="AL241" s="332"/>
      <c r="AM241" s="332"/>
      <c r="AN241" s="332"/>
      <c r="AO241" s="332"/>
      <c r="AP241" s="332"/>
      <c r="AQ241" s="332"/>
      <c r="AR241" s="332"/>
      <c r="AS241" s="332"/>
      <c r="AT241" s="332"/>
      <c r="AU241" s="332"/>
      <c r="AV241" s="332"/>
      <c r="AW241" s="332"/>
      <c r="AX241" s="332"/>
      <c r="AY241" s="332"/>
      <c r="AZ241" s="332"/>
      <c r="BA241" s="332"/>
      <c r="BB241" s="332"/>
      <c r="BC241" s="332"/>
      <c r="BD241" s="332"/>
      <c r="BE241" s="65"/>
      <c r="BF241" s="65"/>
      <c r="BG241" s="337">
        <f t="shared" si="49"/>
        <v>0</v>
      </c>
      <c r="BH241" s="352">
        <f t="shared" si="50"/>
        <v>0</v>
      </c>
      <c r="BI241" s="204">
        <v>900</v>
      </c>
      <c r="BJ241" s="204">
        <v>350</v>
      </c>
      <c r="BK241" s="214"/>
      <c r="BL241" s="215"/>
      <c r="BM241" s="223"/>
      <c r="BN241" s="139"/>
      <c r="BO241" s="123">
        <f t="shared" si="51"/>
        <v>0</v>
      </c>
      <c r="BP241" s="122">
        <v>0</v>
      </c>
      <c r="BQ241" s="122">
        <v>0</v>
      </c>
      <c r="BR241" s="124">
        <f t="shared" si="52"/>
        <v>0</v>
      </c>
      <c r="BS241" s="107"/>
      <c r="BV241" s="240"/>
      <c r="BW241" s="240"/>
      <c r="BX241" s="240"/>
      <c r="BY241" s="240"/>
      <c r="BZ241" s="240"/>
    </row>
    <row r="242" spans="1:78" s="6" customFormat="1" ht="15" hidden="1" customHeight="1" x14ac:dyDescent="0.25">
      <c r="A242" s="129"/>
      <c r="B242" s="350"/>
      <c r="C242" s="331"/>
      <c r="D242" s="351">
        <v>0</v>
      </c>
      <c r="E242" s="363">
        <v>0</v>
      </c>
      <c r="F242" s="332"/>
      <c r="G242" s="332"/>
      <c r="H242" s="332"/>
      <c r="I242" s="332"/>
      <c r="J242" s="332"/>
      <c r="K242" s="332"/>
      <c r="L242" s="332"/>
      <c r="M242" s="332"/>
      <c r="N242" s="332"/>
      <c r="O242" s="332"/>
      <c r="P242" s="332"/>
      <c r="Q242" s="332"/>
      <c r="R242" s="332"/>
      <c r="S242" s="332"/>
      <c r="T242" s="332"/>
      <c r="U242" s="332"/>
      <c r="V242" s="332"/>
      <c r="W242" s="332"/>
      <c r="X242" s="332"/>
      <c r="Y242" s="332"/>
      <c r="Z242" s="332"/>
      <c r="AA242" s="332"/>
      <c r="AB242" s="332"/>
      <c r="AC242" s="332"/>
      <c r="AD242" s="332"/>
      <c r="AE242" s="332"/>
      <c r="AF242" s="332"/>
      <c r="AG242" s="332"/>
      <c r="AH242" s="332"/>
      <c r="AI242" s="332"/>
      <c r="AJ242" s="332"/>
      <c r="AK242" s="332"/>
      <c r="AL242" s="332"/>
      <c r="AM242" s="332"/>
      <c r="AN242" s="332"/>
      <c r="AO242" s="332"/>
      <c r="AP242" s="332"/>
      <c r="AQ242" s="332"/>
      <c r="AR242" s="332"/>
      <c r="AS242" s="332"/>
      <c r="AT242" s="332"/>
      <c r="AU242" s="332"/>
      <c r="AV242" s="332"/>
      <c r="AW242" s="332"/>
      <c r="AX242" s="332"/>
      <c r="AY242" s="332"/>
      <c r="AZ242" s="332"/>
      <c r="BA242" s="332"/>
      <c r="BB242" s="332"/>
      <c r="BC242" s="332"/>
      <c r="BD242" s="332"/>
      <c r="BE242" s="65"/>
      <c r="BF242" s="65"/>
      <c r="BG242" s="337">
        <f t="shared" si="49"/>
        <v>0</v>
      </c>
      <c r="BH242" s="352">
        <f t="shared" si="50"/>
        <v>0</v>
      </c>
      <c r="BI242" s="204">
        <v>900</v>
      </c>
      <c r="BJ242" s="204">
        <v>350</v>
      </c>
      <c r="BK242" s="214"/>
      <c r="BL242" s="215"/>
      <c r="BM242" s="223"/>
      <c r="BN242" s="139"/>
      <c r="BO242" s="123">
        <f t="shared" si="51"/>
        <v>0</v>
      </c>
      <c r="BP242" s="122">
        <v>0</v>
      </c>
      <c r="BQ242" s="122">
        <v>0</v>
      </c>
      <c r="BR242" s="124">
        <f t="shared" si="52"/>
        <v>0</v>
      </c>
      <c r="BS242" s="107"/>
      <c r="BV242" s="240"/>
      <c r="BW242" s="240"/>
      <c r="BX242" s="240"/>
      <c r="BY242" s="240"/>
      <c r="BZ242" s="240"/>
    </row>
    <row r="243" spans="1:78" s="6" customFormat="1" ht="15" hidden="1" customHeight="1" x14ac:dyDescent="0.25">
      <c r="A243" s="129"/>
      <c r="B243" s="350"/>
      <c r="C243" s="331"/>
      <c r="D243" s="351">
        <v>0</v>
      </c>
      <c r="E243" s="363">
        <v>0</v>
      </c>
      <c r="F243" s="332"/>
      <c r="G243" s="332"/>
      <c r="H243" s="332"/>
      <c r="I243" s="332"/>
      <c r="J243" s="332"/>
      <c r="K243" s="332"/>
      <c r="L243" s="332"/>
      <c r="M243" s="332"/>
      <c r="N243" s="332"/>
      <c r="O243" s="332"/>
      <c r="P243" s="332"/>
      <c r="Q243" s="332"/>
      <c r="R243" s="332"/>
      <c r="S243" s="332"/>
      <c r="T243" s="332"/>
      <c r="U243" s="332"/>
      <c r="V243" s="332"/>
      <c r="W243" s="332"/>
      <c r="X243" s="332"/>
      <c r="Y243" s="332"/>
      <c r="Z243" s="332"/>
      <c r="AA243" s="332"/>
      <c r="AB243" s="332"/>
      <c r="AC243" s="332"/>
      <c r="AD243" s="332"/>
      <c r="AE243" s="332"/>
      <c r="AF243" s="332"/>
      <c r="AG243" s="332"/>
      <c r="AH243" s="332"/>
      <c r="AI243" s="332"/>
      <c r="AJ243" s="332"/>
      <c r="AK243" s="332"/>
      <c r="AL243" s="332"/>
      <c r="AM243" s="332"/>
      <c r="AN243" s="332"/>
      <c r="AO243" s="332"/>
      <c r="AP243" s="332"/>
      <c r="AQ243" s="332"/>
      <c r="AR243" s="332"/>
      <c r="AS243" s="332"/>
      <c r="AT243" s="332"/>
      <c r="AU243" s="332"/>
      <c r="AV243" s="332"/>
      <c r="AW243" s="332"/>
      <c r="AX243" s="332"/>
      <c r="AY243" s="332"/>
      <c r="AZ243" s="332"/>
      <c r="BA243" s="332"/>
      <c r="BB243" s="332"/>
      <c r="BC243" s="332"/>
      <c r="BD243" s="332"/>
      <c r="BE243" s="65"/>
      <c r="BF243" s="65"/>
      <c r="BG243" s="337">
        <f t="shared" si="49"/>
        <v>0</v>
      </c>
      <c r="BH243" s="352">
        <f t="shared" si="50"/>
        <v>0</v>
      </c>
      <c r="BI243" s="204">
        <v>900</v>
      </c>
      <c r="BJ243" s="204">
        <v>350</v>
      </c>
      <c r="BK243" s="214"/>
      <c r="BL243" s="215"/>
      <c r="BM243" s="223"/>
      <c r="BN243" s="139"/>
      <c r="BO243" s="123">
        <f t="shared" si="51"/>
        <v>0</v>
      </c>
      <c r="BP243" s="122">
        <v>0</v>
      </c>
      <c r="BQ243" s="122">
        <v>0</v>
      </c>
      <c r="BR243" s="124">
        <f t="shared" si="52"/>
        <v>0</v>
      </c>
      <c r="BS243" s="107"/>
      <c r="BV243" s="240"/>
      <c r="BW243" s="240"/>
      <c r="BX243" s="240"/>
      <c r="BY243" s="240"/>
      <c r="BZ243" s="240"/>
    </row>
    <row r="244" spans="1:78" s="6" customFormat="1" ht="15" hidden="1" customHeight="1" x14ac:dyDescent="0.25">
      <c r="A244" s="129"/>
      <c r="B244" s="350"/>
      <c r="C244" s="331"/>
      <c r="D244" s="351">
        <v>0</v>
      </c>
      <c r="E244" s="363">
        <v>0</v>
      </c>
      <c r="F244" s="332"/>
      <c r="G244" s="332"/>
      <c r="H244" s="332"/>
      <c r="I244" s="332"/>
      <c r="J244" s="332"/>
      <c r="K244" s="332"/>
      <c r="L244" s="332"/>
      <c r="M244" s="332"/>
      <c r="N244" s="332"/>
      <c r="O244" s="332"/>
      <c r="P244" s="332"/>
      <c r="Q244" s="332"/>
      <c r="R244" s="332"/>
      <c r="S244" s="332"/>
      <c r="T244" s="332"/>
      <c r="U244" s="332"/>
      <c r="V244" s="332"/>
      <c r="W244" s="332"/>
      <c r="X244" s="332"/>
      <c r="Y244" s="332"/>
      <c r="Z244" s="332"/>
      <c r="AA244" s="332"/>
      <c r="AB244" s="332"/>
      <c r="AC244" s="332"/>
      <c r="AD244" s="332"/>
      <c r="AE244" s="332"/>
      <c r="AF244" s="332"/>
      <c r="AG244" s="332"/>
      <c r="AH244" s="332"/>
      <c r="AI244" s="332"/>
      <c r="AJ244" s="332"/>
      <c r="AK244" s="332"/>
      <c r="AL244" s="332"/>
      <c r="AM244" s="332"/>
      <c r="AN244" s="332"/>
      <c r="AO244" s="332"/>
      <c r="AP244" s="332"/>
      <c r="AQ244" s="332"/>
      <c r="AR244" s="332"/>
      <c r="AS244" s="332"/>
      <c r="AT244" s="332"/>
      <c r="AU244" s="332"/>
      <c r="AV244" s="332"/>
      <c r="AW244" s="332"/>
      <c r="AX244" s="332"/>
      <c r="AY244" s="332"/>
      <c r="AZ244" s="332"/>
      <c r="BA244" s="332"/>
      <c r="BB244" s="332"/>
      <c r="BC244" s="332"/>
      <c r="BD244" s="332"/>
      <c r="BE244" s="65"/>
      <c r="BF244" s="65"/>
      <c r="BG244" s="337">
        <f t="shared" si="49"/>
        <v>0</v>
      </c>
      <c r="BH244" s="352">
        <f t="shared" si="50"/>
        <v>0</v>
      </c>
      <c r="BI244" s="204">
        <v>900</v>
      </c>
      <c r="BJ244" s="204">
        <v>350</v>
      </c>
      <c r="BK244" s="214"/>
      <c r="BL244" s="215"/>
      <c r="BM244" s="223"/>
      <c r="BN244" s="139"/>
      <c r="BO244" s="123">
        <f t="shared" si="51"/>
        <v>0</v>
      </c>
      <c r="BP244" s="122">
        <v>0</v>
      </c>
      <c r="BQ244" s="122">
        <v>0</v>
      </c>
      <c r="BR244" s="124">
        <f t="shared" si="52"/>
        <v>0</v>
      </c>
      <c r="BS244" s="107"/>
      <c r="BV244" s="240"/>
      <c r="BW244" s="240"/>
      <c r="BX244" s="240"/>
      <c r="BY244" s="240"/>
      <c r="BZ244" s="240"/>
    </row>
    <row r="245" spans="1:78" s="6" customFormat="1" ht="15" hidden="1" customHeight="1" x14ac:dyDescent="0.25">
      <c r="A245" s="129"/>
      <c r="B245" s="350"/>
      <c r="C245" s="331"/>
      <c r="D245" s="351">
        <v>0</v>
      </c>
      <c r="E245" s="363">
        <v>0</v>
      </c>
      <c r="F245" s="332"/>
      <c r="G245" s="332"/>
      <c r="H245" s="332"/>
      <c r="I245" s="332"/>
      <c r="J245" s="332"/>
      <c r="K245" s="332"/>
      <c r="L245" s="332"/>
      <c r="M245" s="332"/>
      <c r="N245" s="332"/>
      <c r="O245" s="332"/>
      <c r="P245" s="332"/>
      <c r="Q245" s="332"/>
      <c r="R245" s="332"/>
      <c r="S245" s="332"/>
      <c r="T245" s="332"/>
      <c r="U245" s="332"/>
      <c r="V245" s="332"/>
      <c r="W245" s="332"/>
      <c r="X245" s="332"/>
      <c r="Y245" s="332"/>
      <c r="Z245" s="332"/>
      <c r="AA245" s="332"/>
      <c r="AB245" s="332"/>
      <c r="AC245" s="332"/>
      <c r="AD245" s="332"/>
      <c r="AE245" s="332"/>
      <c r="AF245" s="332"/>
      <c r="AG245" s="332"/>
      <c r="AH245" s="332"/>
      <c r="AI245" s="332"/>
      <c r="AJ245" s="332"/>
      <c r="AK245" s="332"/>
      <c r="AL245" s="332"/>
      <c r="AM245" s="332"/>
      <c r="AN245" s="332"/>
      <c r="AO245" s="332"/>
      <c r="AP245" s="332"/>
      <c r="AQ245" s="332"/>
      <c r="AR245" s="332"/>
      <c r="AS245" s="332"/>
      <c r="AT245" s="332"/>
      <c r="AU245" s="332"/>
      <c r="AV245" s="332"/>
      <c r="AW245" s="332"/>
      <c r="AX245" s="332"/>
      <c r="AY245" s="332"/>
      <c r="AZ245" s="332"/>
      <c r="BA245" s="332"/>
      <c r="BB245" s="332"/>
      <c r="BC245" s="332"/>
      <c r="BD245" s="332"/>
      <c r="BE245" s="65"/>
      <c r="BF245" s="65"/>
      <c r="BG245" s="337">
        <f t="shared" si="49"/>
        <v>0</v>
      </c>
      <c r="BH245" s="352">
        <f t="shared" si="50"/>
        <v>0</v>
      </c>
      <c r="BI245" s="204">
        <v>900</v>
      </c>
      <c r="BJ245" s="204">
        <v>350</v>
      </c>
      <c r="BK245" s="214"/>
      <c r="BL245" s="215"/>
      <c r="BM245" s="223"/>
      <c r="BN245" s="139"/>
      <c r="BO245" s="123">
        <f t="shared" si="51"/>
        <v>0</v>
      </c>
      <c r="BP245" s="122">
        <v>0</v>
      </c>
      <c r="BQ245" s="122">
        <v>0</v>
      </c>
      <c r="BR245" s="124">
        <f t="shared" si="52"/>
        <v>0</v>
      </c>
      <c r="BS245" s="107"/>
      <c r="BV245" s="240"/>
      <c r="BW245" s="240"/>
      <c r="BX245" s="240"/>
      <c r="BY245" s="240"/>
      <c r="BZ245" s="240"/>
    </row>
    <row r="246" spans="1:78" s="6" customFormat="1" ht="15" hidden="1" customHeight="1" x14ac:dyDescent="0.25">
      <c r="A246" s="129"/>
      <c r="B246" s="350"/>
      <c r="C246" s="331"/>
      <c r="D246" s="351">
        <v>0</v>
      </c>
      <c r="E246" s="363">
        <v>0</v>
      </c>
      <c r="F246" s="332"/>
      <c r="G246" s="332"/>
      <c r="H246" s="332"/>
      <c r="I246" s="332"/>
      <c r="J246" s="332"/>
      <c r="K246" s="332"/>
      <c r="L246" s="332"/>
      <c r="M246" s="332"/>
      <c r="N246" s="332"/>
      <c r="O246" s="332"/>
      <c r="P246" s="332"/>
      <c r="Q246" s="332"/>
      <c r="R246" s="332"/>
      <c r="S246" s="332"/>
      <c r="T246" s="332"/>
      <c r="U246" s="332"/>
      <c r="V246" s="332"/>
      <c r="W246" s="332"/>
      <c r="X246" s="332"/>
      <c r="Y246" s="332"/>
      <c r="Z246" s="332"/>
      <c r="AA246" s="332"/>
      <c r="AB246" s="332"/>
      <c r="AC246" s="332"/>
      <c r="AD246" s="332"/>
      <c r="AE246" s="332"/>
      <c r="AF246" s="332"/>
      <c r="AG246" s="332"/>
      <c r="AH246" s="332"/>
      <c r="AI246" s="332"/>
      <c r="AJ246" s="332"/>
      <c r="AK246" s="332"/>
      <c r="AL246" s="332"/>
      <c r="AM246" s="332"/>
      <c r="AN246" s="332"/>
      <c r="AO246" s="332"/>
      <c r="AP246" s="332"/>
      <c r="AQ246" s="332"/>
      <c r="AR246" s="332"/>
      <c r="AS246" s="332"/>
      <c r="AT246" s="332"/>
      <c r="AU246" s="332"/>
      <c r="AV246" s="332"/>
      <c r="AW246" s="332"/>
      <c r="AX246" s="332"/>
      <c r="AY246" s="332"/>
      <c r="AZ246" s="332"/>
      <c r="BA246" s="332"/>
      <c r="BB246" s="332"/>
      <c r="BC246" s="332"/>
      <c r="BD246" s="332"/>
      <c r="BE246" s="65"/>
      <c r="BF246" s="65"/>
      <c r="BG246" s="337">
        <f t="shared" si="49"/>
        <v>0</v>
      </c>
      <c r="BH246" s="352">
        <f t="shared" si="50"/>
        <v>0</v>
      </c>
      <c r="BI246" s="204">
        <v>900</v>
      </c>
      <c r="BJ246" s="204">
        <v>350</v>
      </c>
      <c r="BK246" s="214"/>
      <c r="BL246" s="215"/>
      <c r="BM246" s="223"/>
      <c r="BN246" s="139"/>
      <c r="BO246" s="123">
        <f t="shared" si="51"/>
        <v>0</v>
      </c>
      <c r="BP246" s="122">
        <v>0</v>
      </c>
      <c r="BQ246" s="122">
        <v>0</v>
      </c>
      <c r="BR246" s="124">
        <f t="shared" si="52"/>
        <v>0</v>
      </c>
      <c r="BS246" s="107"/>
      <c r="BV246" s="240"/>
      <c r="BW246" s="240"/>
      <c r="BX246" s="240"/>
      <c r="BY246" s="240"/>
      <c r="BZ246" s="240"/>
    </row>
    <row r="247" spans="1:78" s="6" customFormat="1" ht="15" hidden="1" customHeight="1" x14ac:dyDescent="0.25">
      <c r="A247" s="129"/>
      <c r="B247" s="350"/>
      <c r="C247" s="331"/>
      <c r="D247" s="351">
        <v>0</v>
      </c>
      <c r="E247" s="363">
        <v>0</v>
      </c>
      <c r="F247" s="332"/>
      <c r="G247" s="332"/>
      <c r="H247" s="332"/>
      <c r="I247" s="332"/>
      <c r="J247" s="332"/>
      <c r="K247" s="332"/>
      <c r="L247" s="332"/>
      <c r="M247" s="332"/>
      <c r="N247" s="332"/>
      <c r="O247" s="332"/>
      <c r="P247" s="332"/>
      <c r="Q247" s="332"/>
      <c r="R247" s="332"/>
      <c r="S247" s="332"/>
      <c r="T247" s="332"/>
      <c r="U247" s="332"/>
      <c r="V247" s="332"/>
      <c r="W247" s="332"/>
      <c r="X247" s="332"/>
      <c r="Y247" s="332"/>
      <c r="Z247" s="332"/>
      <c r="AA247" s="332"/>
      <c r="AB247" s="332"/>
      <c r="AC247" s="332"/>
      <c r="AD247" s="332"/>
      <c r="AE247" s="332"/>
      <c r="AF247" s="332"/>
      <c r="AG247" s="332"/>
      <c r="AH247" s="332"/>
      <c r="AI247" s="332"/>
      <c r="AJ247" s="332"/>
      <c r="AK247" s="332"/>
      <c r="AL247" s="332"/>
      <c r="AM247" s="332"/>
      <c r="AN247" s="332"/>
      <c r="AO247" s="332"/>
      <c r="AP247" s="332"/>
      <c r="AQ247" s="332"/>
      <c r="AR247" s="332"/>
      <c r="AS247" s="332"/>
      <c r="AT247" s="332"/>
      <c r="AU247" s="332"/>
      <c r="AV247" s="332"/>
      <c r="AW247" s="332"/>
      <c r="AX247" s="332"/>
      <c r="AY247" s="332"/>
      <c r="AZ247" s="332"/>
      <c r="BA247" s="332"/>
      <c r="BB247" s="332"/>
      <c r="BC247" s="332"/>
      <c r="BD247" s="332"/>
      <c r="BE247" s="65"/>
      <c r="BF247" s="65"/>
      <c r="BG247" s="337">
        <f t="shared" si="49"/>
        <v>0</v>
      </c>
      <c r="BH247" s="352">
        <f t="shared" si="50"/>
        <v>0</v>
      </c>
      <c r="BI247" s="204">
        <v>900</v>
      </c>
      <c r="BJ247" s="204">
        <v>350</v>
      </c>
      <c r="BK247" s="214"/>
      <c r="BL247" s="215"/>
      <c r="BM247" s="223"/>
      <c r="BN247" s="139"/>
      <c r="BO247" s="123">
        <f t="shared" si="51"/>
        <v>0</v>
      </c>
      <c r="BP247" s="122">
        <v>0</v>
      </c>
      <c r="BQ247" s="122">
        <v>0</v>
      </c>
      <c r="BR247" s="124">
        <f t="shared" si="52"/>
        <v>0</v>
      </c>
      <c r="BS247" s="107"/>
      <c r="BV247" s="240"/>
      <c r="BW247" s="240"/>
      <c r="BX247" s="240"/>
      <c r="BY247" s="240"/>
      <c r="BZ247" s="240"/>
    </row>
    <row r="248" spans="1:78" s="6" customFormat="1" ht="15" hidden="1" customHeight="1" x14ac:dyDescent="0.25">
      <c r="A248" s="129"/>
      <c r="B248" s="350"/>
      <c r="C248" s="331"/>
      <c r="D248" s="351">
        <v>0</v>
      </c>
      <c r="E248" s="363">
        <v>0</v>
      </c>
      <c r="F248" s="332"/>
      <c r="G248" s="332"/>
      <c r="H248" s="332"/>
      <c r="I248" s="332"/>
      <c r="J248" s="332"/>
      <c r="K248" s="332"/>
      <c r="L248" s="332"/>
      <c r="M248" s="332"/>
      <c r="N248" s="332"/>
      <c r="O248" s="332"/>
      <c r="P248" s="332"/>
      <c r="Q248" s="332"/>
      <c r="R248" s="332"/>
      <c r="S248" s="332"/>
      <c r="T248" s="332"/>
      <c r="U248" s="332"/>
      <c r="V248" s="332"/>
      <c r="W248" s="332"/>
      <c r="X248" s="332"/>
      <c r="Y248" s="332"/>
      <c r="Z248" s="332"/>
      <c r="AA248" s="332"/>
      <c r="AB248" s="332"/>
      <c r="AC248" s="332"/>
      <c r="AD248" s="332"/>
      <c r="AE248" s="332"/>
      <c r="AF248" s="332"/>
      <c r="AG248" s="332"/>
      <c r="AH248" s="332"/>
      <c r="AI248" s="332"/>
      <c r="AJ248" s="332"/>
      <c r="AK248" s="332"/>
      <c r="AL248" s="332"/>
      <c r="AM248" s="332"/>
      <c r="AN248" s="332"/>
      <c r="AO248" s="332"/>
      <c r="AP248" s="332"/>
      <c r="AQ248" s="332"/>
      <c r="AR248" s="332"/>
      <c r="AS248" s="332"/>
      <c r="AT248" s="332"/>
      <c r="AU248" s="332"/>
      <c r="AV248" s="332"/>
      <c r="AW248" s="332"/>
      <c r="AX248" s="332"/>
      <c r="AY248" s="332"/>
      <c r="AZ248" s="332"/>
      <c r="BA248" s="332"/>
      <c r="BB248" s="332"/>
      <c r="BC248" s="332"/>
      <c r="BD248" s="332"/>
      <c r="BE248" s="65"/>
      <c r="BF248" s="65"/>
      <c r="BG248" s="337">
        <f t="shared" si="49"/>
        <v>0</v>
      </c>
      <c r="BH248" s="352">
        <f t="shared" si="50"/>
        <v>0</v>
      </c>
      <c r="BI248" s="204">
        <v>900</v>
      </c>
      <c r="BJ248" s="204">
        <v>350</v>
      </c>
      <c r="BK248" s="214"/>
      <c r="BL248" s="215"/>
      <c r="BM248" s="223"/>
      <c r="BN248" s="139"/>
      <c r="BO248" s="123">
        <f t="shared" si="51"/>
        <v>0</v>
      </c>
      <c r="BP248" s="122">
        <v>0</v>
      </c>
      <c r="BQ248" s="122">
        <v>0</v>
      </c>
      <c r="BR248" s="124">
        <f t="shared" si="52"/>
        <v>0</v>
      </c>
      <c r="BS248" s="107"/>
      <c r="BV248" s="240"/>
      <c r="BW248" s="240"/>
      <c r="BX248" s="240"/>
      <c r="BY248" s="240"/>
      <c r="BZ248" s="240"/>
    </row>
    <row r="249" spans="1:78" s="6" customFormat="1" ht="15" hidden="1" customHeight="1" x14ac:dyDescent="0.25">
      <c r="A249" s="129"/>
      <c r="B249" s="350"/>
      <c r="C249" s="331"/>
      <c r="D249" s="351">
        <v>0</v>
      </c>
      <c r="E249" s="363">
        <v>0</v>
      </c>
      <c r="F249" s="332"/>
      <c r="G249" s="332"/>
      <c r="H249" s="332"/>
      <c r="I249" s="332"/>
      <c r="J249" s="332"/>
      <c r="K249" s="332"/>
      <c r="L249" s="332"/>
      <c r="M249" s="332"/>
      <c r="N249" s="332"/>
      <c r="O249" s="332"/>
      <c r="P249" s="332"/>
      <c r="Q249" s="332"/>
      <c r="R249" s="332"/>
      <c r="S249" s="332"/>
      <c r="T249" s="332"/>
      <c r="U249" s="332"/>
      <c r="V249" s="332"/>
      <c r="W249" s="332"/>
      <c r="X249" s="332"/>
      <c r="Y249" s="332"/>
      <c r="Z249" s="332"/>
      <c r="AA249" s="332"/>
      <c r="AB249" s="332"/>
      <c r="AC249" s="332"/>
      <c r="AD249" s="332"/>
      <c r="AE249" s="332"/>
      <c r="AF249" s="332"/>
      <c r="AG249" s="332"/>
      <c r="AH249" s="332"/>
      <c r="AI249" s="332"/>
      <c r="AJ249" s="332"/>
      <c r="AK249" s="332"/>
      <c r="AL249" s="332"/>
      <c r="AM249" s="332"/>
      <c r="AN249" s="332"/>
      <c r="AO249" s="332"/>
      <c r="AP249" s="332"/>
      <c r="AQ249" s="332"/>
      <c r="AR249" s="332"/>
      <c r="AS249" s="332"/>
      <c r="AT249" s="332"/>
      <c r="AU249" s="332"/>
      <c r="AV249" s="332"/>
      <c r="AW249" s="332"/>
      <c r="AX249" s="332"/>
      <c r="AY249" s="332"/>
      <c r="AZ249" s="332"/>
      <c r="BA249" s="332"/>
      <c r="BB249" s="332"/>
      <c r="BC249" s="332"/>
      <c r="BD249" s="332"/>
      <c r="BE249" s="65"/>
      <c r="BF249" s="65"/>
      <c r="BG249" s="337">
        <f t="shared" si="49"/>
        <v>0</v>
      </c>
      <c r="BH249" s="352">
        <f t="shared" si="50"/>
        <v>0</v>
      </c>
      <c r="BI249" s="204">
        <v>900</v>
      </c>
      <c r="BJ249" s="204">
        <v>350</v>
      </c>
      <c r="BK249" s="214"/>
      <c r="BL249" s="215"/>
      <c r="BM249" s="223"/>
      <c r="BN249" s="139"/>
      <c r="BO249" s="123">
        <f t="shared" si="51"/>
        <v>0</v>
      </c>
      <c r="BP249" s="122">
        <v>0</v>
      </c>
      <c r="BQ249" s="122">
        <v>0</v>
      </c>
      <c r="BR249" s="124">
        <f t="shared" si="52"/>
        <v>0</v>
      </c>
      <c r="BS249" s="107"/>
      <c r="BV249" s="240"/>
      <c r="BW249" s="240"/>
      <c r="BX249" s="240"/>
      <c r="BY249" s="240"/>
      <c r="BZ249" s="240"/>
    </row>
    <row r="250" spans="1:78" s="6" customFormat="1" ht="15" hidden="1" customHeight="1" x14ac:dyDescent="0.25">
      <c r="A250" s="129"/>
      <c r="B250" s="350"/>
      <c r="C250" s="331"/>
      <c r="D250" s="351">
        <v>0</v>
      </c>
      <c r="E250" s="363">
        <v>0</v>
      </c>
      <c r="F250" s="332"/>
      <c r="G250" s="332"/>
      <c r="H250" s="332"/>
      <c r="I250" s="332"/>
      <c r="J250" s="332"/>
      <c r="K250" s="332"/>
      <c r="L250" s="332"/>
      <c r="M250" s="332"/>
      <c r="N250" s="332"/>
      <c r="O250" s="332"/>
      <c r="P250" s="332"/>
      <c r="Q250" s="332"/>
      <c r="R250" s="332"/>
      <c r="S250" s="332"/>
      <c r="T250" s="332"/>
      <c r="U250" s="332"/>
      <c r="V250" s="332"/>
      <c r="W250" s="332"/>
      <c r="X250" s="332"/>
      <c r="Y250" s="332"/>
      <c r="Z250" s="332"/>
      <c r="AA250" s="332"/>
      <c r="AB250" s="332"/>
      <c r="AC250" s="332"/>
      <c r="AD250" s="332"/>
      <c r="AE250" s="332"/>
      <c r="AF250" s="332"/>
      <c r="AG250" s="332"/>
      <c r="AH250" s="332"/>
      <c r="AI250" s="332"/>
      <c r="AJ250" s="332"/>
      <c r="AK250" s="332"/>
      <c r="AL250" s="332"/>
      <c r="AM250" s="332"/>
      <c r="AN250" s="332"/>
      <c r="AO250" s="332"/>
      <c r="AP250" s="332"/>
      <c r="AQ250" s="332"/>
      <c r="AR250" s="332"/>
      <c r="AS250" s="332"/>
      <c r="AT250" s="332"/>
      <c r="AU250" s="332"/>
      <c r="AV250" s="332"/>
      <c r="AW250" s="332"/>
      <c r="AX250" s="332"/>
      <c r="AY250" s="332"/>
      <c r="AZ250" s="332"/>
      <c r="BA250" s="332"/>
      <c r="BB250" s="332"/>
      <c r="BC250" s="332"/>
      <c r="BD250" s="332"/>
      <c r="BE250" s="65"/>
      <c r="BF250" s="65"/>
      <c r="BG250" s="337">
        <f t="shared" si="49"/>
        <v>0</v>
      </c>
      <c r="BH250" s="352">
        <f t="shared" si="50"/>
        <v>0</v>
      </c>
      <c r="BI250" s="204">
        <v>900</v>
      </c>
      <c r="BJ250" s="204">
        <v>350</v>
      </c>
      <c r="BK250" s="214"/>
      <c r="BL250" s="215"/>
      <c r="BM250" s="223"/>
      <c r="BN250" s="139"/>
      <c r="BO250" s="123">
        <f t="shared" si="51"/>
        <v>0</v>
      </c>
      <c r="BP250" s="122">
        <v>0</v>
      </c>
      <c r="BQ250" s="122">
        <v>0</v>
      </c>
      <c r="BR250" s="124">
        <f t="shared" si="52"/>
        <v>0</v>
      </c>
      <c r="BS250" s="107"/>
      <c r="BV250" s="240"/>
      <c r="BW250" s="240"/>
      <c r="BX250" s="240"/>
      <c r="BY250" s="240"/>
      <c r="BZ250" s="240"/>
    </row>
    <row r="251" spans="1:78" s="6" customFormat="1" ht="15" hidden="1" customHeight="1" x14ac:dyDescent="0.25">
      <c r="A251" s="129"/>
      <c r="B251" s="350"/>
      <c r="C251" s="331"/>
      <c r="D251" s="351">
        <v>0</v>
      </c>
      <c r="E251" s="363">
        <v>0</v>
      </c>
      <c r="F251" s="332"/>
      <c r="G251" s="332"/>
      <c r="H251" s="332"/>
      <c r="I251" s="332"/>
      <c r="J251" s="332"/>
      <c r="K251" s="332"/>
      <c r="L251" s="332"/>
      <c r="M251" s="332"/>
      <c r="N251" s="332"/>
      <c r="O251" s="332"/>
      <c r="P251" s="332"/>
      <c r="Q251" s="332"/>
      <c r="R251" s="332"/>
      <c r="S251" s="332"/>
      <c r="T251" s="332"/>
      <c r="U251" s="332"/>
      <c r="V251" s="332"/>
      <c r="W251" s="332"/>
      <c r="X251" s="332"/>
      <c r="Y251" s="332"/>
      <c r="Z251" s="332"/>
      <c r="AA251" s="332"/>
      <c r="AB251" s="332"/>
      <c r="AC251" s="332"/>
      <c r="AD251" s="332"/>
      <c r="AE251" s="332"/>
      <c r="AF251" s="332"/>
      <c r="AG251" s="332"/>
      <c r="AH251" s="332"/>
      <c r="AI251" s="332"/>
      <c r="AJ251" s="332"/>
      <c r="AK251" s="332"/>
      <c r="AL251" s="332"/>
      <c r="AM251" s="332"/>
      <c r="AN251" s="332"/>
      <c r="AO251" s="332"/>
      <c r="AP251" s="332"/>
      <c r="AQ251" s="332"/>
      <c r="AR251" s="332"/>
      <c r="AS251" s="332"/>
      <c r="AT251" s="332"/>
      <c r="AU251" s="332"/>
      <c r="AV251" s="332"/>
      <c r="AW251" s="332"/>
      <c r="AX251" s="332"/>
      <c r="AY251" s="332"/>
      <c r="AZ251" s="332"/>
      <c r="BA251" s="332"/>
      <c r="BB251" s="332"/>
      <c r="BC251" s="332"/>
      <c r="BD251" s="332"/>
      <c r="BE251" s="65"/>
      <c r="BF251" s="65"/>
      <c r="BG251" s="337">
        <f t="shared" si="49"/>
        <v>0</v>
      </c>
      <c r="BH251" s="352">
        <f t="shared" si="50"/>
        <v>0</v>
      </c>
      <c r="BI251" s="204">
        <v>900</v>
      </c>
      <c r="BJ251" s="204">
        <v>350</v>
      </c>
      <c r="BK251" s="214"/>
      <c r="BL251" s="215"/>
      <c r="BM251" s="223"/>
      <c r="BN251" s="139"/>
      <c r="BO251" s="123">
        <f t="shared" si="51"/>
        <v>0</v>
      </c>
      <c r="BP251" s="122">
        <v>0</v>
      </c>
      <c r="BQ251" s="122">
        <v>0</v>
      </c>
      <c r="BR251" s="124">
        <f t="shared" si="52"/>
        <v>0</v>
      </c>
      <c r="BS251" s="107"/>
      <c r="BV251" s="240"/>
      <c r="BW251" s="240"/>
      <c r="BX251" s="240"/>
      <c r="BY251" s="240"/>
      <c r="BZ251" s="240"/>
    </row>
    <row r="252" spans="1:78" s="6" customFormat="1" ht="15" hidden="1" customHeight="1" x14ac:dyDescent="0.25">
      <c r="A252" s="129"/>
      <c r="B252" s="350"/>
      <c r="C252" s="331"/>
      <c r="D252" s="351">
        <v>0</v>
      </c>
      <c r="E252" s="363">
        <v>0</v>
      </c>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c r="AB252" s="332"/>
      <c r="AC252" s="332"/>
      <c r="AD252" s="332"/>
      <c r="AE252" s="332"/>
      <c r="AF252" s="332"/>
      <c r="AG252" s="332"/>
      <c r="AH252" s="332"/>
      <c r="AI252" s="332"/>
      <c r="AJ252" s="332"/>
      <c r="AK252" s="332"/>
      <c r="AL252" s="332"/>
      <c r="AM252" s="332"/>
      <c r="AN252" s="332"/>
      <c r="AO252" s="332"/>
      <c r="AP252" s="332"/>
      <c r="AQ252" s="332"/>
      <c r="AR252" s="332"/>
      <c r="AS252" s="332"/>
      <c r="AT252" s="332"/>
      <c r="AU252" s="332"/>
      <c r="AV252" s="332"/>
      <c r="AW252" s="332"/>
      <c r="AX252" s="332"/>
      <c r="AY252" s="332"/>
      <c r="AZ252" s="332"/>
      <c r="BA252" s="332"/>
      <c r="BB252" s="332"/>
      <c r="BC252" s="332"/>
      <c r="BD252" s="332"/>
      <c r="BE252" s="65"/>
      <c r="BF252" s="65"/>
      <c r="BG252" s="337">
        <f t="shared" si="49"/>
        <v>0</v>
      </c>
      <c r="BH252" s="352">
        <f t="shared" si="50"/>
        <v>0</v>
      </c>
      <c r="BI252" s="204">
        <v>900</v>
      </c>
      <c r="BJ252" s="204">
        <v>350</v>
      </c>
      <c r="BK252" s="214"/>
      <c r="BL252" s="215"/>
      <c r="BM252" s="223"/>
      <c r="BN252" s="139"/>
      <c r="BO252" s="123">
        <f t="shared" si="51"/>
        <v>0</v>
      </c>
      <c r="BP252" s="122">
        <v>0</v>
      </c>
      <c r="BQ252" s="122">
        <v>0</v>
      </c>
      <c r="BR252" s="124">
        <f t="shared" si="52"/>
        <v>0</v>
      </c>
      <c r="BS252" s="107"/>
      <c r="BV252" s="240"/>
      <c r="BW252" s="240"/>
      <c r="BX252" s="240"/>
      <c r="BY252" s="240"/>
      <c r="BZ252" s="240"/>
    </row>
    <row r="253" spans="1:78" s="6" customFormat="1" ht="15" x14ac:dyDescent="0.25">
      <c r="A253" s="185" t="s">
        <v>86</v>
      </c>
      <c r="B253" s="65"/>
      <c r="C253" s="65"/>
      <c r="D253" s="65"/>
      <c r="E253" s="338"/>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c r="AE253" s="65"/>
      <c r="AF253" s="65"/>
      <c r="AG253" s="65"/>
      <c r="AH253" s="65"/>
      <c r="AI253" s="65"/>
      <c r="AJ253" s="65"/>
      <c r="AK253" s="65"/>
      <c r="AL253" s="65"/>
      <c r="AM253" s="65"/>
      <c r="AN253" s="65"/>
      <c r="AO253" s="65"/>
      <c r="AP253" s="65"/>
      <c r="AQ253" s="65"/>
      <c r="AR253" s="65"/>
      <c r="AS253" s="65"/>
      <c r="AT253" s="65"/>
      <c r="AU253" s="65"/>
      <c r="AV253" s="65"/>
      <c r="AW253" s="65"/>
      <c r="AX253" s="65"/>
      <c r="AY253" s="65"/>
      <c r="AZ253" s="65"/>
      <c r="BA253" s="65"/>
      <c r="BB253" s="65"/>
      <c r="BC253" s="65"/>
      <c r="BD253" s="65"/>
      <c r="BE253" s="65"/>
      <c r="BF253" s="65"/>
      <c r="BG253" s="65"/>
      <c r="BH253" s="65"/>
      <c r="BK253" s="186"/>
      <c r="BL253" s="187"/>
      <c r="BM253" s="223"/>
      <c r="BN253" s="139"/>
      <c r="BP253" s="18"/>
      <c r="BQ253" s="18"/>
      <c r="BR253" s="26"/>
      <c r="BS253" s="111"/>
      <c r="BV253" s="240"/>
      <c r="BW253" s="240"/>
      <c r="BX253" s="240"/>
      <c r="BY253" s="240"/>
      <c r="BZ253" s="240"/>
    </row>
    <row r="254" spans="1:78" s="6" customFormat="1" ht="15" x14ac:dyDescent="0.25">
      <c r="A254" s="204"/>
      <c r="B254" s="338"/>
      <c r="C254" s="338"/>
      <c r="D254" s="339" t="s">
        <v>101</v>
      </c>
      <c r="E254" s="364">
        <f>SUM(E217:E253)</f>
        <v>0</v>
      </c>
      <c r="F254" s="354">
        <f>SUM(F217:F253)</f>
        <v>0</v>
      </c>
      <c r="G254" s="354">
        <f t="shared" ref="G254:BD254" si="53">SUM(G217:G253)</f>
        <v>0</v>
      </c>
      <c r="H254" s="354">
        <f t="shared" si="53"/>
        <v>0</v>
      </c>
      <c r="I254" s="354">
        <f t="shared" si="53"/>
        <v>0</v>
      </c>
      <c r="J254" s="354">
        <f t="shared" si="53"/>
        <v>0</v>
      </c>
      <c r="K254" s="354">
        <f t="shared" si="53"/>
        <v>0</v>
      </c>
      <c r="L254" s="354">
        <f t="shared" si="53"/>
        <v>0</v>
      </c>
      <c r="M254" s="354">
        <f t="shared" si="53"/>
        <v>0</v>
      </c>
      <c r="N254" s="354">
        <f t="shared" si="53"/>
        <v>0</v>
      </c>
      <c r="O254" s="354">
        <f t="shared" si="53"/>
        <v>0</v>
      </c>
      <c r="P254" s="354">
        <f t="shared" si="53"/>
        <v>0</v>
      </c>
      <c r="Q254" s="354">
        <f t="shared" si="53"/>
        <v>0</v>
      </c>
      <c r="R254" s="354">
        <f t="shared" si="53"/>
        <v>0</v>
      </c>
      <c r="S254" s="354">
        <f t="shared" si="53"/>
        <v>0</v>
      </c>
      <c r="T254" s="354">
        <f t="shared" si="53"/>
        <v>0</v>
      </c>
      <c r="U254" s="354">
        <f t="shared" si="53"/>
        <v>0</v>
      </c>
      <c r="V254" s="354">
        <f t="shared" si="53"/>
        <v>0</v>
      </c>
      <c r="W254" s="354">
        <f t="shared" si="53"/>
        <v>0</v>
      </c>
      <c r="X254" s="354">
        <f t="shared" si="53"/>
        <v>0</v>
      </c>
      <c r="Y254" s="354">
        <f t="shared" si="53"/>
        <v>0</v>
      </c>
      <c r="Z254" s="354">
        <f t="shared" si="53"/>
        <v>0</v>
      </c>
      <c r="AA254" s="354">
        <f t="shared" si="53"/>
        <v>0</v>
      </c>
      <c r="AB254" s="354">
        <f t="shared" si="53"/>
        <v>0</v>
      </c>
      <c r="AC254" s="354">
        <f t="shared" si="53"/>
        <v>0</v>
      </c>
      <c r="AD254" s="354">
        <f t="shared" si="53"/>
        <v>0</v>
      </c>
      <c r="AE254" s="354">
        <f t="shared" si="53"/>
        <v>0</v>
      </c>
      <c r="AF254" s="354">
        <f t="shared" si="53"/>
        <v>0</v>
      </c>
      <c r="AG254" s="354">
        <f t="shared" si="53"/>
        <v>0</v>
      </c>
      <c r="AH254" s="354">
        <f t="shared" si="53"/>
        <v>0</v>
      </c>
      <c r="AI254" s="354">
        <f t="shared" si="53"/>
        <v>0</v>
      </c>
      <c r="AJ254" s="354">
        <f t="shared" si="53"/>
        <v>0</v>
      </c>
      <c r="AK254" s="354">
        <f t="shared" si="53"/>
        <v>0</v>
      </c>
      <c r="AL254" s="354">
        <f t="shared" si="53"/>
        <v>0</v>
      </c>
      <c r="AM254" s="354">
        <f t="shared" si="53"/>
        <v>0</v>
      </c>
      <c r="AN254" s="354">
        <f t="shared" si="53"/>
        <v>0</v>
      </c>
      <c r="AO254" s="354">
        <f t="shared" si="53"/>
        <v>0</v>
      </c>
      <c r="AP254" s="354">
        <f t="shared" si="53"/>
        <v>0</v>
      </c>
      <c r="AQ254" s="354">
        <f t="shared" si="53"/>
        <v>0</v>
      </c>
      <c r="AR254" s="354">
        <f t="shared" si="53"/>
        <v>0</v>
      </c>
      <c r="AS254" s="354">
        <f t="shared" si="53"/>
        <v>0</v>
      </c>
      <c r="AT254" s="354">
        <f t="shared" si="53"/>
        <v>0</v>
      </c>
      <c r="AU254" s="354">
        <f t="shared" si="53"/>
        <v>0</v>
      </c>
      <c r="AV254" s="354">
        <f t="shared" si="53"/>
        <v>0</v>
      </c>
      <c r="AW254" s="354">
        <f t="shared" si="53"/>
        <v>0</v>
      </c>
      <c r="AX254" s="354">
        <f t="shared" si="53"/>
        <v>0</v>
      </c>
      <c r="AY254" s="354">
        <f t="shared" si="53"/>
        <v>0</v>
      </c>
      <c r="AZ254" s="354">
        <f t="shared" si="53"/>
        <v>0</v>
      </c>
      <c r="BA254" s="354">
        <f t="shared" si="53"/>
        <v>0</v>
      </c>
      <c r="BB254" s="354">
        <f t="shared" si="53"/>
        <v>0</v>
      </c>
      <c r="BC254" s="354">
        <f t="shared" si="53"/>
        <v>0</v>
      </c>
      <c r="BD254" s="354">
        <f t="shared" si="53"/>
        <v>0</v>
      </c>
      <c r="BE254" s="65"/>
      <c r="BF254" s="65"/>
      <c r="BG254" s="354">
        <f>SUM(BG217:BG253)</f>
        <v>0</v>
      </c>
      <c r="BH254" s="338"/>
      <c r="BK254" s="186"/>
      <c r="BL254" s="187"/>
      <c r="BM254" s="223"/>
      <c r="BN254" s="139"/>
      <c r="BO254" s="192">
        <f>SUM(BO217:BO253)</f>
        <v>0</v>
      </c>
      <c r="BP254" s="192">
        <f>SUM(BP217:BP253)</f>
        <v>0</v>
      </c>
      <c r="BQ254" s="192">
        <f>SUM(BQ217:BQ253)</f>
        <v>0</v>
      </c>
      <c r="BR254" s="192">
        <f>SUM(BR217:BR253)</f>
        <v>0</v>
      </c>
      <c r="BS254" s="111"/>
      <c r="BV254" s="240"/>
      <c r="BW254" s="240"/>
      <c r="BX254" s="240"/>
      <c r="BY254" s="240"/>
      <c r="BZ254" s="240"/>
    </row>
    <row r="255" spans="1:78" s="6" customFormat="1" ht="15" x14ac:dyDescent="0.25">
      <c r="A255" s="204"/>
      <c r="B255" s="356"/>
      <c r="C255" s="356"/>
      <c r="D255" s="356"/>
      <c r="E255" s="173"/>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5"/>
      <c r="AK255" s="65"/>
      <c r="AL255" s="65"/>
      <c r="AM255" s="65"/>
      <c r="AN255" s="65"/>
      <c r="AO255" s="65"/>
      <c r="AP255" s="65"/>
      <c r="AQ255" s="65"/>
      <c r="AR255" s="65"/>
      <c r="AS255" s="65"/>
      <c r="AT255" s="65"/>
      <c r="AU255" s="65"/>
      <c r="AV255" s="65"/>
      <c r="AW255" s="65"/>
      <c r="AX255" s="65"/>
      <c r="AY255" s="65"/>
      <c r="AZ255" s="65"/>
      <c r="BA255" s="65"/>
      <c r="BB255" s="65"/>
      <c r="BC255" s="65"/>
      <c r="BD255" s="65"/>
      <c r="BE255" s="65"/>
      <c r="BF255" s="65"/>
      <c r="BG255" s="65"/>
      <c r="BH255" s="65"/>
      <c r="BK255" s="186"/>
      <c r="BL255" s="187"/>
      <c r="BM255" s="223"/>
      <c r="BN255" s="139"/>
      <c r="BP255" s="18"/>
      <c r="BQ255" s="18"/>
      <c r="BR255" s="26"/>
      <c r="BS255" s="111"/>
      <c r="BV255" s="240"/>
      <c r="BW255" s="240"/>
      <c r="BX255" s="240"/>
      <c r="BY255" s="240"/>
      <c r="BZ255" s="240"/>
    </row>
    <row r="256" spans="1:78" s="12" customFormat="1" ht="21" x14ac:dyDescent="0.2">
      <c r="A256" s="228"/>
      <c r="B256" s="434" t="s">
        <v>136</v>
      </c>
      <c r="C256" s="435"/>
      <c r="D256" s="435"/>
      <c r="E256" s="451"/>
      <c r="F256" s="452"/>
      <c r="G256" s="452"/>
      <c r="H256" s="452"/>
      <c r="I256" s="452"/>
      <c r="J256" s="452"/>
      <c r="K256" s="452"/>
      <c r="L256" s="452"/>
      <c r="M256" s="452"/>
      <c r="N256" s="452"/>
      <c r="O256" s="452"/>
      <c r="P256" s="452"/>
      <c r="Q256" s="452"/>
      <c r="R256" s="452"/>
      <c r="S256" s="452"/>
      <c r="T256" s="365"/>
      <c r="U256" s="365"/>
      <c r="V256" s="365"/>
      <c r="W256" s="365"/>
      <c r="X256" s="365"/>
      <c r="Y256" s="365"/>
      <c r="Z256" s="365"/>
      <c r="AA256" s="365"/>
      <c r="AB256" s="365"/>
      <c r="AC256" s="365"/>
      <c r="AD256" s="365"/>
      <c r="AE256" s="365"/>
      <c r="AF256" s="365"/>
      <c r="AG256" s="365"/>
      <c r="AH256" s="365"/>
      <c r="AI256" s="365"/>
      <c r="AJ256" s="365"/>
      <c r="AK256" s="365"/>
      <c r="AL256" s="365"/>
      <c r="AM256" s="365"/>
      <c r="AN256" s="365"/>
      <c r="AO256" s="365"/>
      <c r="AP256" s="365"/>
      <c r="AQ256" s="365"/>
      <c r="AR256" s="365"/>
      <c r="AS256" s="365"/>
      <c r="AT256" s="365"/>
      <c r="AU256" s="365"/>
      <c r="AV256" s="365"/>
      <c r="AW256" s="365"/>
      <c r="AX256" s="365"/>
      <c r="AY256" s="365"/>
      <c r="AZ256" s="365"/>
      <c r="BA256" s="365"/>
      <c r="BB256" s="365"/>
      <c r="BC256" s="365"/>
      <c r="BD256" s="365"/>
      <c r="BK256" s="210"/>
      <c r="BL256" s="211"/>
      <c r="BM256" s="223"/>
      <c r="BN256" s="230"/>
      <c r="BP256" s="21"/>
      <c r="BQ256" s="21"/>
      <c r="BR256" s="28"/>
      <c r="BS256" s="113"/>
      <c r="BV256" s="279"/>
      <c r="BW256" s="279"/>
      <c r="BX256" s="279"/>
      <c r="BY256" s="279"/>
      <c r="BZ256" s="279"/>
    </row>
    <row r="257" spans="1:78" s="6" customFormat="1" ht="15" x14ac:dyDescent="0.25">
      <c r="A257" s="204"/>
      <c r="B257" s="231" t="s">
        <v>85</v>
      </c>
      <c r="C257" s="366"/>
      <c r="D257" s="323"/>
      <c r="E257" s="173"/>
      <c r="F257" s="65"/>
      <c r="G257" s="65"/>
      <c r="H257" s="65"/>
      <c r="I257" s="65"/>
      <c r="J257" s="65"/>
      <c r="K257" s="65"/>
      <c r="L257" s="65"/>
      <c r="M257" s="65"/>
      <c r="N257" s="65"/>
      <c r="O257" s="269"/>
      <c r="P257" s="358"/>
      <c r="Q257" s="358"/>
      <c r="R257" s="358"/>
      <c r="S257" s="358"/>
      <c r="T257" s="358"/>
      <c r="U257" s="358"/>
      <c r="V257" s="358"/>
      <c r="W257" s="358"/>
      <c r="X257" s="358"/>
      <c r="Y257" s="358"/>
      <c r="Z257" s="358"/>
      <c r="AA257" s="358"/>
      <c r="AB257" s="358"/>
      <c r="AC257" s="358"/>
      <c r="AD257" s="358"/>
      <c r="AE257" s="358"/>
      <c r="AF257" s="358"/>
      <c r="AG257" s="358"/>
      <c r="AH257" s="358"/>
      <c r="AI257" s="358"/>
      <c r="AJ257" s="358"/>
      <c r="AK257" s="358"/>
      <c r="AL257" s="358"/>
      <c r="AM257" s="358"/>
      <c r="AN257" s="358"/>
      <c r="AO257" s="358"/>
      <c r="AP257" s="358"/>
      <c r="AQ257" s="358"/>
      <c r="AR257" s="358"/>
      <c r="AS257" s="358"/>
      <c r="AT257" s="358"/>
      <c r="AU257" s="358"/>
      <c r="AV257" s="358"/>
      <c r="AW257" s="358"/>
      <c r="AX257" s="358"/>
      <c r="AY257" s="358"/>
      <c r="AZ257" s="358"/>
      <c r="BA257" s="358"/>
      <c r="BB257" s="358"/>
      <c r="BC257" s="358"/>
      <c r="BD257" s="358"/>
      <c r="BE257" s="358"/>
      <c r="BF257" s="358"/>
      <c r="BG257" s="358"/>
      <c r="BH257" s="65"/>
      <c r="BK257" s="186"/>
      <c r="BL257" s="187"/>
      <c r="BM257" s="223"/>
      <c r="BN257" s="165"/>
      <c r="BO257" s="139"/>
      <c r="BP257" s="18"/>
      <c r="BQ257" s="18"/>
      <c r="BR257" s="26"/>
      <c r="BS257" s="111"/>
      <c r="BV257" s="240"/>
      <c r="BW257" s="240"/>
      <c r="BX257" s="240"/>
      <c r="BY257" s="240"/>
      <c r="BZ257" s="240"/>
    </row>
    <row r="258" spans="1:78" s="6" customFormat="1" ht="15" x14ac:dyDescent="0.25">
      <c r="A258" s="204"/>
      <c r="B258" s="231" t="s">
        <v>122</v>
      </c>
      <c r="C258" s="366"/>
      <c r="D258" s="323"/>
      <c r="E258" s="173"/>
      <c r="F258" s="65"/>
      <c r="G258" s="65"/>
      <c r="H258" s="65"/>
      <c r="I258" s="65"/>
      <c r="J258" s="65"/>
      <c r="K258" s="65"/>
      <c r="L258" s="65"/>
      <c r="M258" s="65"/>
      <c r="N258" s="65"/>
      <c r="O258" s="269"/>
      <c r="P258" s="358"/>
      <c r="Q258" s="358"/>
      <c r="R258" s="358"/>
      <c r="S258" s="358"/>
      <c r="T258" s="358"/>
      <c r="U258" s="358"/>
      <c r="V258" s="358"/>
      <c r="W258" s="358"/>
      <c r="X258" s="358"/>
      <c r="Y258" s="358"/>
      <c r="Z258" s="358"/>
      <c r="AA258" s="358"/>
      <c r="AB258" s="358"/>
      <c r="AC258" s="358"/>
      <c r="AD258" s="358"/>
      <c r="AE258" s="358"/>
      <c r="AF258" s="358"/>
      <c r="AG258" s="358"/>
      <c r="AH258" s="358"/>
      <c r="AI258" s="358"/>
      <c r="AJ258" s="358"/>
      <c r="AK258" s="358"/>
      <c r="AL258" s="358"/>
      <c r="AM258" s="358"/>
      <c r="AN258" s="358"/>
      <c r="AO258" s="358"/>
      <c r="AP258" s="358"/>
      <c r="AQ258" s="358"/>
      <c r="AR258" s="358"/>
      <c r="AS258" s="358"/>
      <c r="AT258" s="358"/>
      <c r="AU258" s="358"/>
      <c r="AV258" s="358"/>
      <c r="AW258" s="358"/>
      <c r="AX258" s="358"/>
      <c r="AY258" s="358"/>
      <c r="AZ258" s="358"/>
      <c r="BA258" s="358"/>
      <c r="BB258" s="358"/>
      <c r="BC258" s="358"/>
      <c r="BD258" s="358"/>
      <c r="BE258" s="358"/>
      <c r="BF258" s="358"/>
      <c r="BG258" s="358"/>
      <c r="BH258" s="65"/>
      <c r="BK258" s="186"/>
      <c r="BL258" s="187"/>
      <c r="BM258" s="223"/>
      <c r="BN258" s="165"/>
      <c r="BO258" s="139"/>
      <c r="BP258" s="18"/>
      <c r="BQ258" s="18"/>
      <c r="BR258" s="26"/>
      <c r="BS258" s="111"/>
      <c r="BV258" s="240"/>
      <c r="BW258" s="240"/>
      <c r="BX258" s="240"/>
      <c r="BY258" s="240"/>
      <c r="BZ258" s="240"/>
    </row>
    <row r="259" spans="1:78" s="6" customFormat="1" ht="15" x14ac:dyDescent="0.25">
      <c r="A259" s="204"/>
      <c r="B259" s="231" t="s">
        <v>18</v>
      </c>
      <c r="C259" s="366"/>
      <c r="D259" s="323"/>
      <c r="E259" s="173"/>
      <c r="F259" s="65"/>
      <c r="G259" s="65"/>
      <c r="H259" s="65"/>
      <c r="I259" s="65"/>
      <c r="J259" s="65"/>
      <c r="K259" s="65"/>
      <c r="L259" s="65"/>
      <c r="M259" s="65"/>
      <c r="N259" s="65"/>
      <c r="O259" s="269"/>
      <c r="P259" s="358"/>
      <c r="Q259" s="358"/>
      <c r="R259" s="358"/>
      <c r="S259" s="358"/>
      <c r="T259" s="358"/>
      <c r="U259" s="358"/>
      <c r="V259" s="358"/>
      <c r="W259" s="358"/>
      <c r="X259" s="358"/>
      <c r="Y259" s="358"/>
      <c r="Z259" s="358"/>
      <c r="AA259" s="358"/>
      <c r="AB259" s="358"/>
      <c r="AC259" s="358"/>
      <c r="AD259" s="358"/>
      <c r="AE259" s="358"/>
      <c r="AF259" s="358"/>
      <c r="AG259" s="358"/>
      <c r="AH259" s="358"/>
      <c r="AI259" s="358"/>
      <c r="AJ259" s="358"/>
      <c r="AK259" s="358"/>
      <c r="AL259" s="358"/>
      <c r="AM259" s="358"/>
      <c r="AN259" s="358"/>
      <c r="AO259" s="358"/>
      <c r="AP259" s="358"/>
      <c r="AQ259" s="358"/>
      <c r="AR259" s="358"/>
      <c r="AS259" s="358"/>
      <c r="AT259" s="358"/>
      <c r="AU259" s="358"/>
      <c r="AV259" s="358"/>
      <c r="AW259" s="358"/>
      <c r="AX259" s="358"/>
      <c r="AY259" s="358"/>
      <c r="AZ259" s="358"/>
      <c r="BA259" s="358"/>
      <c r="BB259" s="358"/>
      <c r="BC259" s="358"/>
      <c r="BD259" s="358"/>
      <c r="BE259" s="358"/>
      <c r="BF259" s="358"/>
      <c r="BG259" s="358"/>
      <c r="BH259" s="65"/>
      <c r="BK259" s="186"/>
      <c r="BL259" s="187"/>
      <c r="BM259" s="223"/>
      <c r="BN259" s="165"/>
      <c r="BO259" s="139"/>
      <c r="BP259" s="18"/>
      <c r="BQ259" s="18"/>
      <c r="BR259" s="26"/>
      <c r="BS259" s="111"/>
      <c r="BV259" s="240"/>
      <c r="BW259" s="240"/>
      <c r="BX259" s="240"/>
      <c r="BY259" s="240"/>
      <c r="BZ259" s="240"/>
    </row>
    <row r="260" spans="1:78" s="1" customFormat="1" ht="66" hidden="1" customHeight="1" x14ac:dyDescent="0.25">
      <c r="A260" s="129"/>
      <c r="B260" s="348"/>
      <c r="C260" s="343"/>
      <c r="D260" s="343"/>
      <c r="E260" s="349"/>
      <c r="F260" s="337" t="str">
        <f t="shared" ref="F260:AK260" si="54">IF(F2&lt;&gt;"",F2,"")</f>
        <v/>
      </c>
      <c r="G260" s="337" t="str">
        <f t="shared" si="54"/>
        <v/>
      </c>
      <c r="H260" s="337" t="str">
        <f t="shared" si="54"/>
        <v/>
      </c>
      <c r="I260" s="337" t="str">
        <f t="shared" si="54"/>
        <v/>
      </c>
      <c r="J260" s="337" t="str">
        <f t="shared" si="54"/>
        <v/>
      </c>
      <c r="K260" s="337" t="str">
        <f t="shared" si="54"/>
        <v/>
      </c>
      <c r="L260" s="337" t="str">
        <f t="shared" si="54"/>
        <v/>
      </c>
      <c r="M260" s="337" t="str">
        <f t="shared" si="54"/>
        <v/>
      </c>
      <c r="N260" s="337" t="str">
        <f t="shared" si="54"/>
        <v/>
      </c>
      <c r="O260" s="337" t="str">
        <f t="shared" si="54"/>
        <v/>
      </c>
      <c r="P260" s="337" t="str">
        <f t="shared" si="54"/>
        <v/>
      </c>
      <c r="Q260" s="337" t="str">
        <f t="shared" si="54"/>
        <v/>
      </c>
      <c r="R260" s="337" t="str">
        <f t="shared" si="54"/>
        <v/>
      </c>
      <c r="S260" s="337" t="str">
        <f t="shared" si="54"/>
        <v/>
      </c>
      <c r="T260" s="337" t="str">
        <f t="shared" si="54"/>
        <v/>
      </c>
      <c r="U260" s="337" t="str">
        <f t="shared" si="54"/>
        <v/>
      </c>
      <c r="V260" s="337" t="str">
        <f t="shared" si="54"/>
        <v/>
      </c>
      <c r="W260" s="337" t="str">
        <f t="shared" si="54"/>
        <v/>
      </c>
      <c r="X260" s="337" t="str">
        <f t="shared" si="54"/>
        <v/>
      </c>
      <c r="Y260" s="337" t="str">
        <f t="shared" si="54"/>
        <v/>
      </c>
      <c r="Z260" s="337" t="str">
        <f t="shared" si="54"/>
        <v/>
      </c>
      <c r="AA260" s="337" t="str">
        <f t="shared" si="54"/>
        <v/>
      </c>
      <c r="AB260" s="337" t="str">
        <f t="shared" si="54"/>
        <v/>
      </c>
      <c r="AC260" s="337" t="str">
        <f t="shared" si="54"/>
        <v/>
      </c>
      <c r="AD260" s="337" t="str">
        <f t="shared" si="54"/>
        <v/>
      </c>
      <c r="AE260" s="337" t="str">
        <f t="shared" si="54"/>
        <v/>
      </c>
      <c r="AF260" s="337" t="str">
        <f t="shared" si="54"/>
        <v/>
      </c>
      <c r="AG260" s="337" t="str">
        <f t="shared" si="54"/>
        <v/>
      </c>
      <c r="AH260" s="337" t="str">
        <f t="shared" si="54"/>
        <v/>
      </c>
      <c r="AI260" s="337" t="str">
        <f t="shared" si="54"/>
        <v/>
      </c>
      <c r="AJ260" s="337" t="str">
        <f t="shared" si="54"/>
        <v/>
      </c>
      <c r="AK260" s="337" t="str">
        <f t="shared" si="54"/>
        <v/>
      </c>
      <c r="AL260" s="337" t="str">
        <f t="shared" ref="AL260:BD260" si="55">IF(AL2&lt;&gt;"",AL2,"")</f>
        <v/>
      </c>
      <c r="AM260" s="337" t="str">
        <f t="shared" si="55"/>
        <v/>
      </c>
      <c r="AN260" s="337" t="str">
        <f t="shared" si="55"/>
        <v/>
      </c>
      <c r="AO260" s="337" t="str">
        <f t="shared" si="55"/>
        <v/>
      </c>
      <c r="AP260" s="337" t="str">
        <f t="shared" si="55"/>
        <v/>
      </c>
      <c r="AQ260" s="337" t="str">
        <f t="shared" si="55"/>
        <v/>
      </c>
      <c r="AR260" s="337" t="str">
        <f t="shared" si="55"/>
        <v/>
      </c>
      <c r="AS260" s="337" t="str">
        <f t="shared" si="55"/>
        <v/>
      </c>
      <c r="AT260" s="337" t="str">
        <f t="shared" si="55"/>
        <v/>
      </c>
      <c r="AU260" s="337" t="str">
        <f t="shared" si="55"/>
        <v/>
      </c>
      <c r="AV260" s="337" t="str">
        <f t="shared" si="55"/>
        <v/>
      </c>
      <c r="AW260" s="337" t="str">
        <f t="shared" si="55"/>
        <v/>
      </c>
      <c r="AX260" s="337" t="str">
        <f t="shared" si="55"/>
        <v/>
      </c>
      <c r="AY260" s="337" t="str">
        <f t="shared" si="55"/>
        <v/>
      </c>
      <c r="AZ260" s="337" t="str">
        <f t="shared" si="55"/>
        <v/>
      </c>
      <c r="BA260" s="337" t="str">
        <f t="shared" si="55"/>
        <v/>
      </c>
      <c r="BB260" s="337" t="str">
        <f t="shared" si="55"/>
        <v/>
      </c>
      <c r="BC260" s="337" t="str">
        <f t="shared" si="55"/>
        <v/>
      </c>
      <c r="BD260" s="337" t="str">
        <f t="shared" si="55"/>
        <v/>
      </c>
      <c r="BE260" s="343"/>
      <c r="BF260" s="343"/>
      <c r="BG260" s="343"/>
      <c r="BH260" s="367"/>
      <c r="BK260" s="194"/>
      <c r="BL260" s="195"/>
      <c r="BM260" s="223"/>
      <c r="BN260" s="127"/>
      <c r="BO260" s="139"/>
      <c r="BP260" s="16"/>
      <c r="BQ260" s="16"/>
      <c r="BR260" s="24"/>
      <c r="BS260" s="110"/>
      <c r="BV260" s="2"/>
      <c r="BW260" s="2"/>
      <c r="BX260" s="2"/>
      <c r="BY260" s="2"/>
      <c r="BZ260" s="2"/>
    </row>
    <row r="261" spans="1:78" ht="15" x14ac:dyDescent="0.2">
      <c r="A261" s="140"/>
      <c r="B261" s="147"/>
      <c r="C261" s="147"/>
      <c r="D261" s="361"/>
      <c r="E261" s="293" t="s">
        <v>197</v>
      </c>
      <c r="F261" s="368"/>
      <c r="G261" s="368"/>
      <c r="H261" s="368"/>
      <c r="I261" s="368"/>
      <c r="J261" s="368"/>
      <c r="K261" s="368"/>
      <c r="L261" s="368"/>
      <c r="M261" s="368"/>
      <c r="N261" s="368"/>
      <c r="O261" s="368"/>
      <c r="P261" s="368"/>
      <c r="Q261" s="368"/>
      <c r="R261" s="368"/>
      <c r="S261" s="368"/>
      <c r="T261" s="368"/>
      <c r="U261" s="368"/>
      <c r="V261" s="368"/>
      <c r="W261" s="368"/>
      <c r="X261" s="368"/>
      <c r="Y261" s="368"/>
      <c r="Z261" s="368"/>
      <c r="AA261" s="368"/>
      <c r="AB261" s="368"/>
      <c r="AC261" s="368"/>
      <c r="AD261" s="368"/>
      <c r="AE261" s="368"/>
      <c r="AF261" s="368"/>
      <c r="AG261" s="368"/>
      <c r="AH261" s="368"/>
      <c r="AI261" s="368"/>
      <c r="AJ261" s="368"/>
      <c r="AK261" s="368"/>
      <c r="AL261" s="368"/>
      <c r="AM261" s="368"/>
      <c r="AN261" s="368"/>
      <c r="AO261" s="368"/>
      <c r="AP261" s="368"/>
      <c r="AQ261" s="368"/>
      <c r="AR261" s="368"/>
      <c r="AS261" s="368"/>
      <c r="AT261" s="368"/>
      <c r="AU261" s="368"/>
      <c r="AV261" s="368"/>
      <c r="AW261" s="368"/>
      <c r="AX261" s="368"/>
      <c r="AY261" s="368"/>
      <c r="AZ261" s="368"/>
      <c r="BA261" s="368"/>
      <c r="BB261" s="368"/>
      <c r="BC261" s="368"/>
      <c r="BD261" s="368"/>
      <c r="BE261" s="369"/>
      <c r="BF261" s="369"/>
      <c r="BG261" s="142"/>
      <c r="BH261" s="327"/>
      <c r="BI261" s="143"/>
      <c r="BK261" s="144"/>
      <c r="BL261" s="132"/>
      <c r="BM261" s="130"/>
    </row>
    <row r="262" spans="1:78" ht="15" customHeight="1" x14ac:dyDescent="0.2">
      <c r="A262" s="140"/>
      <c r="B262" s="147"/>
      <c r="C262" s="147"/>
      <c r="D262" s="361"/>
      <c r="E262" s="293"/>
      <c r="F262" s="401"/>
      <c r="G262" s="401"/>
      <c r="H262" s="401"/>
      <c r="I262" s="401"/>
      <c r="J262" s="401"/>
      <c r="K262" s="401"/>
      <c r="L262" s="401"/>
      <c r="M262" s="401"/>
      <c r="N262" s="401"/>
      <c r="O262" s="401"/>
      <c r="P262" s="401"/>
      <c r="Q262" s="401"/>
      <c r="R262" s="401"/>
      <c r="S262" s="401"/>
      <c r="T262" s="401"/>
      <c r="U262" s="401"/>
      <c r="V262" s="401"/>
      <c r="W262" s="401"/>
      <c r="X262" s="401"/>
      <c r="Y262" s="401"/>
      <c r="Z262" s="401"/>
      <c r="AA262" s="401"/>
      <c r="AB262" s="401"/>
      <c r="AC262" s="401"/>
      <c r="AD262" s="401"/>
      <c r="AE262" s="401"/>
      <c r="AF262" s="401"/>
      <c r="AG262" s="401"/>
      <c r="AH262" s="401"/>
      <c r="AI262" s="401"/>
      <c r="AJ262" s="401"/>
      <c r="AK262" s="401"/>
      <c r="AL262" s="401"/>
      <c r="AM262" s="401"/>
      <c r="AN262" s="401"/>
      <c r="AO262" s="401"/>
      <c r="AP262" s="401"/>
      <c r="AQ262" s="401"/>
      <c r="AR262" s="401"/>
      <c r="AS262" s="401"/>
      <c r="AT262" s="401"/>
      <c r="AU262" s="401"/>
      <c r="AV262" s="401"/>
      <c r="AW262" s="401"/>
      <c r="AX262" s="401"/>
      <c r="AY262" s="401"/>
      <c r="AZ262" s="401"/>
      <c r="BA262" s="401"/>
      <c r="BB262" s="401"/>
      <c r="BC262" s="401"/>
      <c r="BD262" s="401"/>
      <c r="BE262" s="369"/>
      <c r="BF262" s="369"/>
      <c r="BG262" s="142"/>
      <c r="BH262" s="327"/>
      <c r="BI262" s="131"/>
      <c r="BK262" s="144"/>
      <c r="BL262" s="132"/>
      <c r="BM262" s="130"/>
    </row>
    <row r="263" spans="1:78" s="6" customFormat="1" ht="30" x14ac:dyDescent="0.25">
      <c r="A263" s="232"/>
      <c r="B263" s="444" t="s">
        <v>164</v>
      </c>
      <c r="C263" s="449"/>
      <c r="D263" s="449" t="s">
        <v>84</v>
      </c>
      <c r="E263" s="402"/>
      <c r="F263" s="453" t="s">
        <v>120</v>
      </c>
      <c r="G263" s="454"/>
      <c r="H263" s="454"/>
      <c r="I263" s="454"/>
      <c r="J263" s="455"/>
      <c r="K263" s="454"/>
      <c r="L263" s="456"/>
      <c r="M263" s="456"/>
      <c r="N263" s="456"/>
      <c r="O263" s="457"/>
      <c r="P263" s="458"/>
      <c r="Q263" s="458"/>
      <c r="R263" s="458"/>
      <c r="S263" s="458"/>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c r="BC263" s="65"/>
      <c r="BD263" s="65"/>
      <c r="BE263" s="358"/>
      <c r="BF263" s="358"/>
      <c r="BG263" s="358"/>
      <c r="BH263" s="362" t="s">
        <v>97</v>
      </c>
      <c r="BK263" s="186"/>
      <c r="BL263" s="187"/>
      <c r="BM263" s="223"/>
      <c r="BN263" s="165"/>
      <c r="BO263" s="178" t="s">
        <v>96</v>
      </c>
      <c r="BP263" s="178" t="s">
        <v>90</v>
      </c>
      <c r="BQ263" s="178" t="s">
        <v>104</v>
      </c>
      <c r="BR263" s="212" t="s">
        <v>91</v>
      </c>
      <c r="BS263" s="107" t="s">
        <v>30</v>
      </c>
      <c r="BV263" s="240"/>
      <c r="BW263" s="240"/>
      <c r="BX263" s="240"/>
      <c r="BY263" s="240"/>
      <c r="BZ263" s="240"/>
    </row>
    <row r="264" spans="1:78" s="6" customFormat="1" ht="15" customHeight="1" x14ac:dyDescent="0.25">
      <c r="A264" s="232"/>
      <c r="B264" s="564"/>
      <c r="C264" s="565"/>
      <c r="D264" s="108"/>
      <c r="E264" s="65"/>
      <c r="F264" s="370"/>
      <c r="G264" s="370"/>
      <c r="H264" s="370"/>
      <c r="I264" s="370"/>
      <c r="J264" s="370"/>
      <c r="K264" s="370"/>
      <c r="L264" s="370"/>
      <c r="M264" s="370"/>
      <c r="N264" s="370"/>
      <c r="O264" s="370"/>
      <c r="P264" s="370"/>
      <c r="Q264" s="370"/>
      <c r="R264" s="370"/>
      <c r="S264" s="370"/>
      <c r="T264" s="370"/>
      <c r="U264" s="370"/>
      <c r="V264" s="370"/>
      <c r="W264" s="370"/>
      <c r="X264" s="370"/>
      <c r="Y264" s="370"/>
      <c r="Z264" s="370"/>
      <c r="AA264" s="370"/>
      <c r="AB264" s="370"/>
      <c r="AC264" s="370"/>
      <c r="AD264" s="370"/>
      <c r="AE264" s="370"/>
      <c r="AF264" s="370"/>
      <c r="AG264" s="370"/>
      <c r="AH264" s="370"/>
      <c r="AI264" s="370"/>
      <c r="AJ264" s="370"/>
      <c r="AK264" s="370"/>
      <c r="AL264" s="370"/>
      <c r="AM264" s="370"/>
      <c r="AN264" s="370"/>
      <c r="AO264" s="370"/>
      <c r="AP264" s="370"/>
      <c r="AQ264" s="370"/>
      <c r="AR264" s="370"/>
      <c r="AS264" s="370"/>
      <c r="AT264" s="370"/>
      <c r="AU264" s="370"/>
      <c r="AV264" s="370"/>
      <c r="AW264" s="370"/>
      <c r="AX264" s="370"/>
      <c r="AY264" s="370"/>
      <c r="AZ264" s="370"/>
      <c r="BA264" s="370"/>
      <c r="BB264" s="370"/>
      <c r="BC264" s="370"/>
      <c r="BD264" s="370"/>
      <c r="BE264" s="338"/>
      <c r="BF264" s="338"/>
      <c r="BG264" s="338"/>
      <c r="BH264" s="379">
        <f>SUM(F264:BE264)</f>
        <v>0</v>
      </c>
      <c r="BI264" s="7"/>
      <c r="BJ264" s="7"/>
      <c r="BK264" s="233"/>
      <c r="BL264" s="234"/>
      <c r="BM264" s="145"/>
      <c r="BN264" s="235"/>
      <c r="BO264" s="123">
        <f t="shared" ref="BO264:BO325" si="56">BH264</f>
        <v>0</v>
      </c>
      <c r="BP264" s="122">
        <v>0</v>
      </c>
      <c r="BQ264" s="122">
        <v>0</v>
      </c>
      <c r="BR264" s="124">
        <f>BH264-BO264-BP264-BQ264</f>
        <v>0</v>
      </c>
      <c r="BS264" s="107"/>
      <c r="BV264" s="240"/>
      <c r="BW264" s="240"/>
      <c r="BX264" s="240"/>
      <c r="BY264" s="240"/>
      <c r="BZ264" s="240"/>
    </row>
    <row r="265" spans="1:78" s="6" customFormat="1" ht="15" customHeight="1" x14ac:dyDescent="0.25">
      <c r="A265" s="232"/>
      <c r="B265" s="564"/>
      <c r="C265" s="565"/>
      <c r="D265" s="108"/>
      <c r="E265" s="65"/>
      <c r="F265" s="370"/>
      <c r="G265" s="370"/>
      <c r="H265" s="370"/>
      <c r="I265" s="370"/>
      <c r="J265" s="370"/>
      <c r="K265" s="370"/>
      <c r="L265" s="370"/>
      <c r="M265" s="370"/>
      <c r="N265" s="370"/>
      <c r="O265" s="370"/>
      <c r="P265" s="370"/>
      <c r="Q265" s="370"/>
      <c r="R265" s="370"/>
      <c r="S265" s="370"/>
      <c r="T265" s="370"/>
      <c r="U265" s="370"/>
      <c r="V265" s="370"/>
      <c r="W265" s="370"/>
      <c r="X265" s="370"/>
      <c r="Y265" s="370"/>
      <c r="Z265" s="370"/>
      <c r="AA265" s="370"/>
      <c r="AB265" s="370"/>
      <c r="AC265" s="370"/>
      <c r="AD265" s="370"/>
      <c r="AE265" s="370"/>
      <c r="AF265" s="370"/>
      <c r="AG265" s="370"/>
      <c r="AH265" s="370"/>
      <c r="AI265" s="370"/>
      <c r="AJ265" s="370"/>
      <c r="AK265" s="370"/>
      <c r="AL265" s="370"/>
      <c r="AM265" s="370"/>
      <c r="AN265" s="370"/>
      <c r="AO265" s="370"/>
      <c r="AP265" s="370"/>
      <c r="AQ265" s="370"/>
      <c r="AR265" s="370"/>
      <c r="AS265" s="370"/>
      <c r="AT265" s="370"/>
      <c r="AU265" s="370"/>
      <c r="AV265" s="370"/>
      <c r="AW265" s="370"/>
      <c r="AX265" s="370"/>
      <c r="AY265" s="370"/>
      <c r="AZ265" s="370"/>
      <c r="BA265" s="370"/>
      <c r="BB265" s="370"/>
      <c r="BC265" s="370"/>
      <c r="BD265" s="370"/>
      <c r="BE265" s="338"/>
      <c r="BF265" s="338"/>
      <c r="BG265" s="338"/>
      <c r="BH265" s="379">
        <f t="shared" ref="BH265:BH325" si="57">SUM(F265:BE265)</f>
        <v>0</v>
      </c>
      <c r="BI265" s="7"/>
      <c r="BJ265" s="7"/>
      <c r="BK265" s="233"/>
      <c r="BL265" s="234"/>
      <c r="BM265" s="145"/>
      <c r="BN265" s="235"/>
      <c r="BO265" s="123">
        <f t="shared" si="56"/>
        <v>0</v>
      </c>
      <c r="BP265" s="122">
        <v>0</v>
      </c>
      <c r="BQ265" s="122">
        <v>0</v>
      </c>
      <c r="BR265" s="124">
        <f t="shared" ref="BR265:BR325" si="58">BH265-BO265-BP265-BQ265</f>
        <v>0</v>
      </c>
      <c r="BS265" s="107"/>
      <c r="BV265" s="240"/>
      <c r="BW265" s="240"/>
      <c r="BX265" s="240"/>
      <c r="BY265" s="240"/>
      <c r="BZ265" s="240"/>
    </row>
    <row r="266" spans="1:78" s="6" customFormat="1" ht="15" customHeight="1" x14ac:dyDescent="0.25">
      <c r="A266" s="232"/>
      <c r="B266" s="564"/>
      <c r="C266" s="565"/>
      <c r="D266" s="108"/>
      <c r="E266" s="65"/>
      <c r="F266" s="370"/>
      <c r="G266" s="370"/>
      <c r="H266" s="370"/>
      <c r="I266" s="370"/>
      <c r="J266" s="370"/>
      <c r="K266" s="370"/>
      <c r="L266" s="370"/>
      <c r="M266" s="370"/>
      <c r="N266" s="370"/>
      <c r="O266" s="370"/>
      <c r="P266" s="370"/>
      <c r="Q266" s="370"/>
      <c r="R266" s="370"/>
      <c r="S266" s="370"/>
      <c r="T266" s="370"/>
      <c r="U266" s="370"/>
      <c r="V266" s="370"/>
      <c r="W266" s="370"/>
      <c r="X266" s="370"/>
      <c r="Y266" s="370"/>
      <c r="Z266" s="370"/>
      <c r="AA266" s="370"/>
      <c r="AB266" s="370"/>
      <c r="AC266" s="370"/>
      <c r="AD266" s="370"/>
      <c r="AE266" s="370"/>
      <c r="AF266" s="370"/>
      <c r="AG266" s="370"/>
      <c r="AH266" s="370"/>
      <c r="AI266" s="370"/>
      <c r="AJ266" s="370"/>
      <c r="AK266" s="370"/>
      <c r="AL266" s="370"/>
      <c r="AM266" s="370"/>
      <c r="AN266" s="370"/>
      <c r="AO266" s="370"/>
      <c r="AP266" s="370"/>
      <c r="AQ266" s="370"/>
      <c r="AR266" s="370"/>
      <c r="AS266" s="370"/>
      <c r="AT266" s="370"/>
      <c r="AU266" s="370"/>
      <c r="AV266" s="370"/>
      <c r="AW266" s="370"/>
      <c r="AX266" s="370"/>
      <c r="AY266" s="370"/>
      <c r="AZ266" s="370"/>
      <c r="BA266" s="370"/>
      <c r="BB266" s="370"/>
      <c r="BC266" s="370"/>
      <c r="BD266" s="370"/>
      <c r="BE266" s="338"/>
      <c r="BF266" s="338"/>
      <c r="BG266" s="338"/>
      <c r="BH266" s="379">
        <f t="shared" si="57"/>
        <v>0</v>
      </c>
      <c r="BI266" s="7"/>
      <c r="BJ266" s="7"/>
      <c r="BK266" s="233"/>
      <c r="BL266" s="234"/>
      <c r="BM266" s="145"/>
      <c r="BN266" s="235"/>
      <c r="BO266" s="123">
        <f t="shared" si="56"/>
        <v>0</v>
      </c>
      <c r="BP266" s="122">
        <v>0</v>
      </c>
      <c r="BQ266" s="122">
        <v>0</v>
      </c>
      <c r="BR266" s="124">
        <f t="shared" si="58"/>
        <v>0</v>
      </c>
      <c r="BS266" s="107"/>
      <c r="BV266" s="240"/>
      <c r="BW266" s="240"/>
      <c r="BX266" s="240"/>
      <c r="BY266" s="240"/>
      <c r="BZ266" s="240"/>
    </row>
    <row r="267" spans="1:78" s="6" customFormat="1" ht="15" customHeight="1" x14ac:dyDescent="0.25">
      <c r="A267" s="232"/>
      <c r="B267" s="564"/>
      <c r="C267" s="565"/>
      <c r="D267" s="108"/>
      <c r="E267" s="65"/>
      <c r="F267" s="370"/>
      <c r="G267" s="370"/>
      <c r="H267" s="370"/>
      <c r="I267" s="370"/>
      <c r="J267" s="370"/>
      <c r="K267" s="370"/>
      <c r="L267" s="370"/>
      <c r="M267" s="370"/>
      <c r="N267" s="370"/>
      <c r="O267" s="370"/>
      <c r="P267" s="370"/>
      <c r="Q267" s="370"/>
      <c r="R267" s="370"/>
      <c r="S267" s="370"/>
      <c r="T267" s="370"/>
      <c r="U267" s="370"/>
      <c r="V267" s="370"/>
      <c r="W267" s="370"/>
      <c r="X267" s="370"/>
      <c r="Y267" s="370"/>
      <c r="Z267" s="370"/>
      <c r="AA267" s="370"/>
      <c r="AB267" s="370"/>
      <c r="AC267" s="370"/>
      <c r="AD267" s="370"/>
      <c r="AE267" s="370"/>
      <c r="AF267" s="370"/>
      <c r="AG267" s="370"/>
      <c r="AH267" s="370"/>
      <c r="AI267" s="370"/>
      <c r="AJ267" s="370"/>
      <c r="AK267" s="370"/>
      <c r="AL267" s="370"/>
      <c r="AM267" s="370"/>
      <c r="AN267" s="370"/>
      <c r="AO267" s="370"/>
      <c r="AP267" s="370"/>
      <c r="AQ267" s="370"/>
      <c r="AR267" s="370"/>
      <c r="AS267" s="370"/>
      <c r="AT267" s="370"/>
      <c r="AU267" s="370"/>
      <c r="AV267" s="370"/>
      <c r="AW267" s="370"/>
      <c r="AX267" s="370"/>
      <c r="AY267" s="370"/>
      <c r="AZ267" s="370"/>
      <c r="BA267" s="370"/>
      <c r="BB267" s="370"/>
      <c r="BC267" s="370"/>
      <c r="BD267" s="370"/>
      <c r="BE267" s="338"/>
      <c r="BF267" s="338"/>
      <c r="BG267" s="338"/>
      <c r="BH267" s="379">
        <f t="shared" si="57"/>
        <v>0</v>
      </c>
      <c r="BI267" s="7"/>
      <c r="BJ267" s="7"/>
      <c r="BK267" s="233"/>
      <c r="BL267" s="234"/>
      <c r="BM267" s="145"/>
      <c r="BN267" s="235"/>
      <c r="BO267" s="123">
        <f t="shared" si="56"/>
        <v>0</v>
      </c>
      <c r="BP267" s="122">
        <v>0</v>
      </c>
      <c r="BQ267" s="122">
        <v>0</v>
      </c>
      <c r="BR267" s="124">
        <f t="shared" si="58"/>
        <v>0</v>
      </c>
      <c r="BS267" s="107"/>
      <c r="BV267" s="240"/>
      <c r="BW267" s="240"/>
      <c r="BX267" s="240"/>
      <c r="BY267" s="240"/>
      <c r="BZ267" s="240"/>
    </row>
    <row r="268" spans="1:78" s="6" customFormat="1" ht="15" customHeight="1" x14ac:dyDescent="0.25">
      <c r="A268" s="232"/>
      <c r="B268" s="564"/>
      <c r="C268" s="565"/>
      <c r="D268" s="108"/>
      <c r="E268" s="65"/>
      <c r="F268" s="370"/>
      <c r="G268" s="370"/>
      <c r="H268" s="370"/>
      <c r="I268" s="370"/>
      <c r="J268" s="370"/>
      <c r="K268" s="370"/>
      <c r="L268" s="370"/>
      <c r="M268" s="370"/>
      <c r="N268" s="370"/>
      <c r="O268" s="370"/>
      <c r="P268" s="370"/>
      <c r="Q268" s="370"/>
      <c r="R268" s="370"/>
      <c r="S268" s="370"/>
      <c r="T268" s="370"/>
      <c r="U268" s="370"/>
      <c r="V268" s="370"/>
      <c r="W268" s="370"/>
      <c r="X268" s="370"/>
      <c r="Y268" s="370"/>
      <c r="Z268" s="370"/>
      <c r="AA268" s="370"/>
      <c r="AB268" s="370"/>
      <c r="AC268" s="370"/>
      <c r="AD268" s="370"/>
      <c r="AE268" s="370"/>
      <c r="AF268" s="370"/>
      <c r="AG268" s="370"/>
      <c r="AH268" s="370"/>
      <c r="AI268" s="370"/>
      <c r="AJ268" s="370"/>
      <c r="AK268" s="370"/>
      <c r="AL268" s="370"/>
      <c r="AM268" s="370"/>
      <c r="AN268" s="370"/>
      <c r="AO268" s="370"/>
      <c r="AP268" s="370"/>
      <c r="AQ268" s="370"/>
      <c r="AR268" s="370"/>
      <c r="AS268" s="370"/>
      <c r="AT268" s="370"/>
      <c r="AU268" s="370"/>
      <c r="AV268" s="370"/>
      <c r="AW268" s="370"/>
      <c r="AX268" s="370"/>
      <c r="AY268" s="370"/>
      <c r="AZ268" s="370"/>
      <c r="BA268" s="370"/>
      <c r="BB268" s="370"/>
      <c r="BC268" s="370"/>
      <c r="BD268" s="370"/>
      <c r="BE268" s="338"/>
      <c r="BF268" s="338"/>
      <c r="BG268" s="338"/>
      <c r="BH268" s="379">
        <f t="shared" si="57"/>
        <v>0</v>
      </c>
      <c r="BI268" s="7"/>
      <c r="BJ268" s="7"/>
      <c r="BK268" s="233"/>
      <c r="BL268" s="234"/>
      <c r="BM268" s="145"/>
      <c r="BN268" s="235"/>
      <c r="BO268" s="123">
        <f t="shared" si="56"/>
        <v>0</v>
      </c>
      <c r="BP268" s="122">
        <v>0</v>
      </c>
      <c r="BQ268" s="122">
        <v>0</v>
      </c>
      <c r="BR268" s="124">
        <f t="shared" si="58"/>
        <v>0</v>
      </c>
      <c r="BS268" s="107"/>
      <c r="BV268" s="240"/>
      <c r="BW268" s="240"/>
      <c r="BX268" s="240"/>
      <c r="BY268" s="240"/>
      <c r="BZ268" s="240"/>
    </row>
    <row r="269" spans="1:78" s="6" customFormat="1" ht="15" customHeight="1" x14ac:dyDescent="0.25">
      <c r="A269" s="232"/>
      <c r="B269" s="564"/>
      <c r="C269" s="565"/>
      <c r="D269" s="108"/>
      <c r="E269" s="65"/>
      <c r="F269" s="370"/>
      <c r="G269" s="370"/>
      <c r="H269" s="370"/>
      <c r="I269" s="370"/>
      <c r="J269" s="370"/>
      <c r="K269" s="370"/>
      <c r="L269" s="370"/>
      <c r="M269" s="370"/>
      <c r="N269" s="370"/>
      <c r="O269" s="370"/>
      <c r="P269" s="370"/>
      <c r="Q269" s="370"/>
      <c r="R269" s="370"/>
      <c r="S269" s="370"/>
      <c r="T269" s="370"/>
      <c r="U269" s="370"/>
      <c r="V269" s="370"/>
      <c r="W269" s="370"/>
      <c r="X269" s="370"/>
      <c r="Y269" s="370"/>
      <c r="Z269" s="370"/>
      <c r="AA269" s="370"/>
      <c r="AB269" s="370"/>
      <c r="AC269" s="370"/>
      <c r="AD269" s="370"/>
      <c r="AE269" s="370"/>
      <c r="AF269" s="370"/>
      <c r="AG269" s="370"/>
      <c r="AH269" s="370"/>
      <c r="AI269" s="370"/>
      <c r="AJ269" s="370"/>
      <c r="AK269" s="370"/>
      <c r="AL269" s="370"/>
      <c r="AM269" s="370"/>
      <c r="AN269" s="370"/>
      <c r="AO269" s="370"/>
      <c r="AP269" s="370"/>
      <c r="AQ269" s="370"/>
      <c r="AR269" s="370"/>
      <c r="AS269" s="370"/>
      <c r="AT269" s="370"/>
      <c r="AU269" s="370"/>
      <c r="AV269" s="370"/>
      <c r="AW269" s="370"/>
      <c r="AX269" s="370"/>
      <c r="AY269" s="370"/>
      <c r="AZ269" s="370"/>
      <c r="BA269" s="370"/>
      <c r="BB269" s="370"/>
      <c r="BC269" s="370"/>
      <c r="BD269" s="370"/>
      <c r="BE269" s="338"/>
      <c r="BF269" s="338"/>
      <c r="BG269" s="338"/>
      <c r="BH269" s="379">
        <f t="shared" si="57"/>
        <v>0</v>
      </c>
      <c r="BI269" s="7"/>
      <c r="BJ269" s="7"/>
      <c r="BK269" s="233"/>
      <c r="BL269" s="234"/>
      <c r="BM269" s="145"/>
      <c r="BN269" s="235"/>
      <c r="BO269" s="123">
        <f t="shared" si="56"/>
        <v>0</v>
      </c>
      <c r="BP269" s="122">
        <v>0</v>
      </c>
      <c r="BQ269" s="122">
        <v>0</v>
      </c>
      <c r="BR269" s="124">
        <f t="shared" si="58"/>
        <v>0</v>
      </c>
      <c r="BS269" s="107"/>
      <c r="BV269" s="240"/>
      <c r="BW269" s="240"/>
      <c r="BX269" s="240"/>
      <c r="BY269" s="240"/>
      <c r="BZ269" s="240"/>
    </row>
    <row r="270" spans="1:78" s="6" customFormat="1" ht="15" x14ac:dyDescent="0.25">
      <c r="A270" s="232"/>
      <c r="B270" s="564"/>
      <c r="C270" s="565"/>
      <c r="D270" s="108"/>
      <c r="E270" s="65"/>
      <c r="F270" s="370"/>
      <c r="G270" s="370"/>
      <c r="H270" s="370"/>
      <c r="I270" s="370"/>
      <c r="J270" s="370"/>
      <c r="K270" s="370"/>
      <c r="L270" s="370"/>
      <c r="M270" s="370"/>
      <c r="N270" s="370"/>
      <c r="O270" s="370"/>
      <c r="P270" s="370"/>
      <c r="Q270" s="370"/>
      <c r="R270" s="370"/>
      <c r="S270" s="370"/>
      <c r="T270" s="370"/>
      <c r="U270" s="370"/>
      <c r="V270" s="370"/>
      <c r="W270" s="370"/>
      <c r="X270" s="370"/>
      <c r="Y270" s="370"/>
      <c r="Z270" s="370"/>
      <c r="AA270" s="370"/>
      <c r="AB270" s="370"/>
      <c r="AC270" s="370"/>
      <c r="AD270" s="370"/>
      <c r="AE270" s="370"/>
      <c r="AF270" s="370"/>
      <c r="AG270" s="370"/>
      <c r="AH270" s="370"/>
      <c r="AI270" s="370"/>
      <c r="AJ270" s="370"/>
      <c r="AK270" s="370"/>
      <c r="AL270" s="370"/>
      <c r="AM270" s="370"/>
      <c r="AN270" s="370"/>
      <c r="AO270" s="370"/>
      <c r="AP270" s="370"/>
      <c r="AQ270" s="370"/>
      <c r="AR270" s="370"/>
      <c r="AS270" s="370"/>
      <c r="AT270" s="370"/>
      <c r="AU270" s="370"/>
      <c r="AV270" s="370"/>
      <c r="AW270" s="370"/>
      <c r="AX270" s="370"/>
      <c r="AY270" s="370"/>
      <c r="AZ270" s="370"/>
      <c r="BA270" s="370"/>
      <c r="BB270" s="370"/>
      <c r="BC270" s="370"/>
      <c r="BD270" s="370"/>
      <c r="BE270" s="338"/>
      <c r="BF270" s="338"/>
      <c r="BG270" s="338"/>
      <c r="BH270" s="379">
        <f t="shared" si="57"/>
        <v>0</v>
      </c>
      <c r="BI270" s="7"/>
      <c r="BJ270" s="7"/>
      <c r="BK270" s="233"/>
      <c r="BL270" s="234"/>
      <c r="BM270" s="145"/>
      <c r="BN270" s="235"/>
      <c r="BO270" s="123">
        <f t="shared" si="56"/>
        <v>0</v>
      </c>
      <c r="BP270" s="122">
        <v>0</v>
      </c>
      <c r="BQ270" s="122">
        <v>0</v>
      </c>
      <c r="BR270" s="124">
        <f t="shared" si="58"/>
        <v>0</v>
      </c>
      <c r="BS270" s="107"/>
      <c r="BV270" s="240"/>
      <c r="BW270" s="240"/>
      <c r="BX270" s="240"/>
      <c r="BY270" s="240"/>
      <c r="BZ270" s="240"/>
    </row>
    <row r="271" spans="1:78" s="6" customFormat="1" ht="15" x14ac:dyDescent="0.25">
      <c r="A271" s="232"/>
      <c r="B271" s="564"/>
      <c r="C271" s="565"/>
      <c r="D271" s="108"/>
      <c r="E271" s="65"/>
      <c r="F271" s="370"/>
      <c r="G271" s="370"/>
      <c r="H271" s="370"/>
      <c r="I271" s="370"/>
      <c r="J271" s="370"/>
      <c r="K271" s="370"/>
      <c r="L271" s="370"/>
      <c r="M271" s="370"/>
      <c r="N271" s="370"/>
      <c r="O271" s="370"/>
      <c r="P271" s="370"/>
      <c r="Q271" s="370"/>
      <c r="R271" s="370"/>
      <c r="S271" s="370"/>
      <c r="T271" s="370"/>
      <c r="U271" s="370"/>
      <c r="V271" s="370"/>
      <c r="W271" s="370"/>
      <c r="X271" s="370"/>
      <c r="Y271" s="370"/>
      <c r="Z271" s="370"/>
      <c r="AA271" s="370"/>
      <c r="AB271" s="370"/>
      <c r="AC271" s="370"/>
      <c r="AD271" s="370"/>
      <c r="AE271" s="370"/>
      <c r="AF271" s="370"/>
      <c r="AG271" s="370"/>
      <c r="AH271" s="370"/>
      <c r="AI271" s="370"/>
      <c r="AJ271" s="370"/>
      <c r="AK271" s="370"/>
      <c r="AL271" s="370"/>
      <c r="AM271" s="370"/>
      <c r="AN271" s="370"/>
      <c r="AO271" s="370"/>
      <c r="AP271" s="370"/>
      <c r="AQ271" s="370"/>
      <c r="AR271" s="370"/>
      <c r="AS271" s="370"/>
      <c r="AT271" s="370"/>
      <c r="AU271" s="370"/>
      <c r="AV271" s="370"/>
      <c r="AW271" s="370"/>
      <c r="AX271" s="370"/>
      <c r="AY271" s="370"/>
      <c r="AZ271" s="370"/>
      <c r="BA271" s="370"/>
      <c r="BB271" s="370"/>
      <c r="BC271" s="370"/>
      <c r="BD271" s="370"/>
      <c r="BE271" s="338"/>
      <c r="BF271" s="338"/>
      <c r="BG271" s="338"/>
      <c r="BH271" s="379">
        <f t="shared" si="57"/>
        <v>0</v>
      </c>
      <c r="BI271" s="7"/>
      <c r="BJ271" s="7"/>
      <c r="BK271" s="233"/>
      <c r="BL271" s="234"/>
      <c r="BM271" s="145"/>
      <c r="BN271" s="235"/>
      <c r="BO271" s="123">
        <f t="shared" si="56"/>
        <v>0</v>
      </c>
      <c r="BP271" s="122">
        <v>0</v>
      </c>
      <c r="BQ271" s="122">
        <v>0</v>
      </c>
      <c r="BR271" s="124">
        <f t="shared" si="58"/>
        <v>0</v>
      </c>
      <c r="BS271" s="107"/>
      <c r="BV271" s="240"/>
      <c r="BW271" s="240"/>
      <c r="BX271" s="240"/>
      <c r="BY271" s="240"/>
      <c r="BZ271" s="240"/>
    </row>
    <row r="272" spans="1:78" s="6" customFormat="1" ht="15" x14ac:dyDescent="0.25">
      <c r="A272" s="236"/>
      <c r="B272" s="564"/>
      <c r="C272" s="565"/>
      <c r="D272" s="108"/>
      <c r="E272" s="65"/>
      <c r="F272" s="370"/>
      <c r="G272" s="370"/>
      <c r="H272" s="370"/>
      <c r="I272" s="370"/>
      <c r="J272" s="370"/>
      <c r="K272" s="370"/>
      <c r="L272" s="370"/>
      <c r="M272" s="370"/>
      <c r="N272" s="370"/>
      <c r="O272" s="370"/>
      <c r="P272" s="370"/>
      <c r="Q272" s="370"/>
      <c r="R272" s="370"/>
      <c r="S272" s="370"/>
      <c r="T272" s="370"/>
      <c r="U272" s="370"/>
      <c r="V272" s="370"/>
      <c r="W272" s="370"/>
      <c r="X272" s="370"/>
      <c r="Y272" s="370"/>
      <c r="Z272" s="370"/>
      <c r="AA272" s="370"/>
      <c r="AB272" s="370"/>
      <c r="AC272" s="370"/>
      <c r="AD272" s="370"/>
      <c r="AE272" s="370"/>
      <c r="AF272" s="370"/>
      <c r="AG272" s="370"/>
      <c r="AH272" s="370"/>
      <c r="AI272" s="370"/>
      <c r="AJ272" s="370"/>
      <c r="AK272" s="370"/>
      <c r="AL272" s="370"/>
      <c r="AM272" s="370"/>
      <c r="AN272" s="370"/>
      <c r="AO272" s="370"/>
      <c r="AP272" s="370"/>
      <c r="AQ272" s="370"/>
      <c r="AR272" s="370"/>
      <c r="AS272" s="370"/>
      <c r="AT272" s="370"/>
      <c r="AU272" s="370"/>
      <c r="AV272" s="370"/>
      <c r="AW272" s="370"/>
      <c r="AX272" s="370"/>
      <c r="AY272" s="370"/>
      <c r="AZ272" s="370"/>
      <c r="BA272" s="370"/>
      <c r="BB272" s="370"/>
      <c r="BC272" s="370"/>
      <c r="BD272" s="370"/>
      <c r="BE272" s="338"/>
      <c r="BF272" s="338"/>
      <c r="BG272" s="338"/>
      <c r="BH272" s="379">
        <f t="shared" si="57"/>
        <v>0</v>
      </c>
      <c r="BI272" s="7"/>
      <c r="BJ272" s="7"/>
      <c r="BK272" s="233"/>
      <c r="BL272" s="234"/>
      <c r="BM272" s="145"/>
      <c r="BN272" s="235"/>
      <c r="BO272" s="123">
        <f t="shared" si="56"/>
        <v>0</v>
      </c>
      <c r="BP272" s="122">
        <v>0</v>
      </c>
      <c r="BQ272" s="122">
        <v>0</v>
      </c>
      <c r="BR272" s="124">
        <f t="shared" si="58"/>
        <v>0</v>
      </c>
      <c r="BS272" s="107"/>
      <c r="BV272" s="240"/>
      <c r="BW272" s="240"/>
      <c r="BX272" s="240"/>
      <c r="BY272" s="240"/>
      <c r="BZ272" s="240"/>
    </row>
    <row r="273" spans="1:78" s="6" customFormat="1" ht="15" hidden="1" customHeight="1" x14ac:dyDescent="0.25">
      <c r="A273" s="237"/>
      <c r="B273" s="564"/>
      <c r="C273" s="565"/>
      <c r="D273" s="108"/>
      <c r="E273" s="65"/>
      <c r="F273" s="370"/>
      <c r="G273" s="370"/>
      <c r="H273" s="370"/>
      <c r="I273" s="370"/>
      <c r="J273" s="370"/>
      <c r="K273" s="370"/>
      <c r="L273" s="370"/>
      <c r="M273" s="370"/>
      <c r="N273" s="370"/>
      <c r="O273" s="370"/>
      <c r="P273" s="370"/>
      <c r="Q273" s="370"/>
      <c r="R273" s="370"/>
      <c r="S273" s="370"/>
      <c r="T273" s="370"/>
      <c r="U273" s="370"/>
      <c r="V273" s="370"/>
      <c r="W273" s="370"/>
      <c r="X273" s="370"/>
      <c r="Y273" s="370"/>
      <c r="Z273" s="370"/>
      <c r="AA273" s="370"/>
      <c r="AB273" s="370"/>
      <c r="AC273" s="370"/>
      <c r="AD273" s="370"/>
      <c r="AE273" s="370"/>
      <c r="AF273" s="370"/>
      <c r="AG273" s="370"/>
      <c r="AH273" s="370"/>
      <c r="AI273" s="370"/>
      <c r="AJ273" s="370"/>
      <c r="AK273" s="370"/>
      <c r="AL273" s="370"/>
      <c r="AM273" s="370"/>
      <c r="AN273" s="370"/>
      <c r="AO273" s="370"/>
      <c r="AP273" s="370"/>
      <c r="AQ273" s="370"/>
      <c r="AR273" s="370"/>
      <c r="AS273" s="370"/>
      <c r="AT273" s="370"/>
      <c r="AU273" s="370"/>
      <c r="AV273" s="370"/>
      <c r="AW273" s="370"/>
      <c r="AX273" s="370"/>
      <c r="AY273" s="370"/>
      <c r="AZ273" s="370"/>
      <c r="BA273" s="370"/>
      <c r="BB273" s="370"/>
      <c r="BC273" s="370"/>
      <c r="BD273" s="370"/>
      <c r="BE273" s="338"/>
      <c r="BF273" s="338"/>
      <c r="BG273" s="338"/>
      <c r="BH273" s="379">
        <f t="shared" si="57"/>
        <v>0</v>
      </c>
      <c r="BI273" s="7"/>
      <c r="BJ273" s="7"/>
      <c r="BK273" s="233"/>
      <c r="BL273" s="234"/>
      <c r="BM273" s="145"/>
      <c r="BN273" s="235"/>
      <c r="BO273" s="123">
        <f t="shared" si="56"/>
        <v>0</v>
      </c>
      <c r="BP273" s="122">
        <v>0</v>
      </c>
      <c r="BQ273" s="122">
        <v>0</v>
      </c>
      <c r="BR273" s="124">
        <f t="shared" si="58"/>
        <v>0</v>
      </c>
      <c r="BS273" s="107"/>
      <c r="BV273" s="240"/>
      <c r="BW273" s="240"/>
      <c r="BX273" s="240"/>
      <c r="BY273" s="240"/>
      <c r="BZ273" s="240"/>
    </row>
    <row r="274" spans="1:78" s="6" customFormat="1" ht="15" hidden="1" customHeight="1" x14ac:dyDescent="0.25">
      <c r="A274" s="237"/>
      <c r="B274" s="564"/>
      <c r="C274" s="565"/>
      <c r="D274" s="108"/>
      <c r="E274" s="65"/>
      <c r="F274" s="370"/>
      <c r="G274" s="370"/>
      <c r="H274" s="370"/>
      <c r="I274" s="370"/>
      <c r="J274" s="370"/>
      <c r="K274" s="370"/>
      <c r="L274" s="370"/>
      <c r="M274" s="370"/>
      <c r="N274" s="370"/>
      <c r="O274" s="370"/>
      <c r="P274" s="370"/>
      <c r="Q274" s="370"/>
      <c r="R274" s="370"/>
      <c r="S274" s="370"/>
      <c r="T274" s="370"/>
      <c r="U274" s="370"/>
      <c r="V274" s="370"/>
      <c r="W274" s="370"/>
      <c r="X274" s="370"/>
      <c r="Y274" s="370"/>
      <c r="Z274" s="370"/>
      <c r="AA274" s="370"/>
      <c r="AB274" s="370"/>
      <c r="AC274" s="370"/>
      <c r="AD274" s="370"/>
      <c r="AE274" s="370"/>
      <c r="AF274" s="370"/>
      <c r="AG274" s="370"/>
      <c r="AH274" s="370"/>
      <c r="AI274" s="370"/>
      <c r="AJ274" s="370"/>
      <c r="AK274" s="370"/>
      <c r="AL274" s="370"/>
      <c r="AM274" s="370"/>
      <c r="AN274" s="370"/>
      <c r="AO274" s="370"/>
      <c r="AP274" s="370"/>
      <c r="AQ274" s="370"/>
      <c r="AR274" s="370"/>
      <c r="AS274" s="370"/>
      <c r="AT274" s="370"/>
      <c r="AU274" s="370"/>
      <c r="AV274" s="370"/>
      <c r="AW274" s="370"/>
      <c r="AX274" s="370"/>
      <c r="AY274" s="370"/>
      <c r="AZ274" s="370"/>
      <c r="BA274" s="370"/>
      <c r="BB274" s="370"/>
      <c r="BC274" s="370"/>
      <c r="BD274" s="370"/>
      <c r="BE274" s="338"/>
      <c r="BF274" s="338"/>
      <c r="BG274" s="338"/>
      <c r="BH274" s="379">
        <f t="shared" si="57"/>
        <v>0</v>
      </c>
      <c r="BI274" s="7"/>
      <c r="BJ274" s="7"/>
      <c r="BK274" s="233"/>
      <c r="BL274" s="234"/>
      <c r="BM274" s="145"/>
      <c r="BN274" s="235"/>
      <c r="BO274" s="123">
        <f t="shared" si="56"/>
        <v>0</v>
      </c>
      <c r="BP274" s="122">
        <v>0</v>
      </c>
      <c r="BQ274" s="122">
        <v>0</v>
      </c>
      <c r="BR274" s="124">
        <f t="shared" si="58"/>
        <v>0</v>
      </c>
      <c r="BS274" s="107"/>
      <c r="BV274" s="240"/>
      <c r="BW274" s="240"/>
      <c r="BX274" s="240"/>
      <c r="BY274" s="240"/>
      <c r="BZ274" s="240"/>
    </row>
    <row r="275" spans="1:78" s="6" customFormat="1" ht="15" hidden="1" customHeight="1" x14ac:dyDescent="0.25">
      <c r="A275" s="237"/>
      <c r="B275" s="564"/>
      <c r="C275" s="565"/>
      <c r="D275" s="108"/>
      <c r="E275" s="65"/>
      <c r="F275" s="370"/>
      <c r="G275" s="370"/>
      <c r="H275" s="370"/>
      <c r="I275" s="370"/>
      <c r="J275" s="370"/>
      <c r="K275" s="370"/>
      <c r="L275" s="370"/>
      <c r="M275" s="370"/>
      <c r="N275" s="370"/>
      <c r="O275" s="370"/>
      <c r="P275" s="370"/>
      <c r="Q275" s="370"/>
      <c r="R275" s="370"/>
      <c r="S275" s="370"/>
      <c r="T275" s="370"/>
      <c r="U275" s="370"/>
      <c r="V275" s="370"/>
      <c r="W275" s="370"/>
      <c r="X275" s="370"/>
      <c r="Y275" s="370"/>
      <c r="Z275" s="370"/>
      <c r="AA275" s="370"/>
      <c r="AB275" s="370"/>
      <c r="AC275" s="370"/>
      <c r="AD275" s="370"/>
      <c r="AE275" s="370"/>
      <c r="AF275" s="370"/>
      <c r="AG275" s="370"/>
      <c r="AH275" s="370"/>
      <c r="AI275" s="370"/>
      <c r="AJ275" s="370"/>
      <c r="AK275" s="370"/>
      <c r="AL275" s="370"/>
      <c r="AM275" s="370"/>
      <c r="AN275" s="370"/>
      <c r="AO275" s="370"/>
      <c r="AP275" s="370"/>
      <c r="AQ275" s="370"/>
      <c r="AR275" s="370"/>
      <c r="AS275" s="370"/>
      <c r="AT275" s="370"/>
      <c r="AU275" s="370"/>
      <c r="AV275" s="370"/>
      <c r="AW275" s="370"/>
      <c r="AX275" s="370"/>
      <c r="AY275" s="370"/>
      <c r="AZ275" s="370"/>
      <c r="BA275" s="370"/>
      <c r="BB275" s="370"/>
      <c r="BC275" s="370"/>
      <c r="BD275" s="370"/>
      <c r="BE275" s="338"/>
      <c r="BF275" s="338"/>
      <c r="BG275" s="338"/>
      <c r="BH275" s="379">
        <f t="shared" si="57"/>
        <v>0</v>
      </c>
      <c r="BI275" s="7"/>
      <c r="BJ275" s="7"/>
      <c r="BK275" s="233"/>
      <c r="BL275" s="234"/>
      <c r="BM275" s="145"/>
      <c r="BN275" s="235"/>
      <c r="BO275" s="123">
        <f t="shared" si="56"/>
        <v>0</v>
      </c>
      <c r="BP275" s="122">
        <v>0</v>
      </c>
      <c r="BQ275" s="122">
        <v>0</v>
      </c>
      <c r="BR275" s="124">
        <f t="shared" si="58"/>
        <v>0</v>
      </c>
      <c r="BS275" s="107"/>
      <c r="BV275" s="240"/>
      <c r="BW275" s="240"/>
      <c r="BX275" s="240"/>
      <c r="BY275" s="240"/>
      <c r="BZ275" s="240"/>
    </row>
    <row r="276" spans="1:78" s="6" customFormat="1" ht="15" hidden="1" customHeight="1" x14ac:dyDescent="0.25">
      <c r="A276" s="237"/>
      <c r="B276" s="564"/>
      <c r="C276" s="565"/>
      <c r="D276" s="108"/>
      <c r="E276" s="65"/>
      <c r="F276" s="370"/>
      <c r="G276" s="370"/>
      <c r="H276" s="370"/>
      <c r="I276" s="370"/>
      <c r="J276" s="370"/>
      <c r="K276" s="370"/>
      <c r="L276" s="370"/>
      <c r="M276" s="370"/>
      <c r="N276" s="370"/>
      <c r="O276" s="370"/>
      <c r="P276" s="370"/>
      <c r="Q276" s="370"/>
      <c r="R276" s="370"/>
      <c r="S276" s="370"/>
      <c r="T276" s="370"/>
      <c r="U276" s="370"/>
      <c r="V276" s="370"/>
      <c r="W276" s="370"/>
      <c r="X276" s="370"/>
      <c r="Y276" s="370"/>
      <c r="Z276" s="370"/>
      <c r="AA276" s="370"/>
      <c r="AB276" s="370"/>
      <c r="AC276" s="370"/>
      <c r="AD276" s="370"/>
      <c r="AE276" s="370"/>
      <c r="AF276" s="370"/>
      <c r="AG276" s="370"/>
      <c r="AH276" s="370"/>
      <c r="AI276" s="370"/>
      <c r="AJ276" s="370"/>
      <c r="AK276" s="370"/>
      <c r="AL276" s="370"/>
      <c r="AM276" s="370"/>
      <c r="AN276" s="370"/>
      <c r="AO276" s="370"/>
      <c r="AP276" s="370"/>
      <c r="AQ276" s="370"/>
      <c r="AR276" s="370"/>
      <c r="AS276" s="370"/>
      <c r="AT276" s="370"/>
      <c r="AU276" s="370"/>
      <c r="AV276" s="370"/>
      <c r="AW276" s="370"/>
      <c r="AX276" s="370"/>
      <c r="AY276" s="370"/>
      <c r="AZ276" s="370"/>
      <c r="BA276" s="370"/>
      <c r="BB276" s="370"/>
      <c r="BC276" s="370"/>
      <c r="BD276" s="370"/>
      <c r="BE276" s="338"/>
      <c r="BF276" s="338"/>
      <c r="BG276" s="338"/>
      <c r="BH276" s="379">
        <f t="shared" si="57"/>
        <v>0</v>
      </c>
      <c r="BI276" s="7"/>
      <c r="BJ276" s="7"/>
      <c r="BK276" s="233"/>
      <c r="BL276" s="234"/>
      <c r="BM276" s="145"/>
      <c r="BN276" s="235"/>
      <c r="BO276" s="123">
        <f t="shared" si="56"/>
        <v>0</v>
      </c>
      <c r="BP276" s="122">
        <v>0</v>
      </c>
      <c r="BQ276" s="122">
        <v>0</v>
      </c>
      <c r="BR276" s="124">
        <f t="shared" si="58"/>
        <v>0</v>
      </c>
      <c r="BS276" s="107"/>
      <c r="BV276" s="240"/>
      <c r="BW276" s="240"/>
      <c r="BX276" s="240"/>
      <c r="BY276" s="240"/>
      <c r="BZ276" s="240"/>
    </row>
    <row r="277" spans="1:78" s="6" customFormat="1" ht="15" hidden="1" customHeight="1" x14ac:dyDescent="0.25">
      <c r="A277" s="237"/>
      <c r="B277" s="564"/>
      <c r="C277" s="565"/>
      <c r="D277" s="108"/>
      <c r="E277" s="65"/>
      <c r="F277" s="370"/>
      <c r="G277" s="370"/>
      <c r="H277" s="370"/>
      <c r="I277" s="370"/>
      <c r="J277" s="370"/>
      <c r="K277" s="370"/>
      <c r="L277" s="370"/>
      <c r="M277" s="370"/>
      <c r="N277" s="370"/>
      <c r="O277" s="370"/>
      <c r="P277" s="370"/>
      <c r="Q277" s="370"/>
      <c r="R277" s="370"/>
      <c r="S277" s="370"/>
      <c r="T277" s="370"/>
      <c r="U277" s="370"/>
      <c r="V277" s="370"/>
      <c r="W277" s="370"/>
      <c r="X277" s="370"/>
      <c r="Y277" s="370"/>
      <c r="Z277" s="370"/>
      <c r="AA277" s="370"/>
      <c r="AB277" s="370"/>
      <c r="AC277" s="370"/>
      <c r="AD277" s="370"/>
      <c r="AE277" s="370"/>
      <c r="AF277" s="370"/>
      <c r="AG277" s="370"/>
      <c r="AH277" s="370"/>
      <c r="AI277" s="370"/>
      <c r="AJ277" s="370"/>
      <c r="AK277" s="370"/>
      <c r="AL277" s="370"/>
      <c r="AM277" s="370"/>
      <c r="AN277" s="370"/>
      <c r="AO277" s="370"/>
      <c r="AP277" s="370"/>
      <c r="AQ277" s="370"/>
      <c r="AR277" s="370"/>
      <c r="AS277" s="370"/>
      <c r="AT277" s="370"/>
      <c r="AU277" s="370"/>
      <c r="AV277" s="370"/>
      <c r="AW277" s="370"/>
      <c r="AX277" s="370"/>
      <c r="AY277" s="370"/>
      <c r="AZ277" s="370"/>
      <c r="BA277" s="370"/>
      <c r="BB277" s="370"/>
      <c r="BC277" s="370"/>
      <c r="BD277" s="370"/>
      <c r="BE277" s="338"/>
      <c r="BF277" s="338"/>
      <c r="BG277" s="338"/>
      <c r="BH277" s="379">
        <f t="shared" si="57"/>
        <v>0</v>
      </c>
      <c r="BI277" s="7"/>
      <c r="BJ277" s="7"/>
      <c r="BK277" s="233"/>
      <c r="BL277" s="234"/>
      <c r="BM277" s="145"/>
      <c r="BN277" s="235"/>
      <c r="BO277" s="123">
        <f t="shared" si="56"/>
        <v>0</v>
      </c>
      <c r="BP277" s="122">
        <v>0</v>
      </c>
      <c r="BQ277" s="122">
        <v>0</v>
      </c>
      <c r="BR277" s="124">
        <f t="shared" si="58"/>
        <v>0</v>
      </c>
      <c r="BS277" s="107"/>
      <c r="BV277" s="240"/>
      <c r="BW277" s="240"/>
      <c r="BX277" s="240"/>
      <c r="BY277" s="240"/>
      <c r="BZ277" s="240"/>
    </row>
    <row r="278" spans="1:78" s="6" customFormat="1" ht="15" hidden="1" customHeight="1" x14ac:dyDescent="0.25">
      <c r="A278" s="237"/>
      <c r="B278" s="564"/>
      <c r="C278" s="565"/>
      <c r="D278" s="108"/>
      <c r="E278" s="65"/>
      <c r="F278" s="370"/>
      <c r="G278" s="370"/>
      <c r="H278" s="370"/>
      <c r="I278" s="370"/>
      <c r="J278" s="370"/>
      <c r="K278" s="370"/>
      <c r="L278" s="370"/>
      <c r="M278" s="370"/>
      <c r="N278" s="370"/>
      <c r="O278" s="370"/>
      <c r="P278" s="370"/>
      <c r="Q278" s="370"/>
      <c r="R278" s="370"/>
      <c r="S278" s="370"/>
      <c r="T278" s="370"/>
      <c r="U278" s="370"/>
      <c r="V278" s="370"/>
      <c r="W278" s="370"/>
      <c r="X278" s="370"/>
      <c r="Y278" s="370"/>
      <c r="Z278" s="370"/>
      <c r="AA278" s="370"/>
      <c r="AB278" s="370"/>
      <c r="AC278" s="370"/>
      <c r="AD278" s="370"/>
      <c r="AE278" s="370"/>
      <c r="AF278" s="370"/>
      <c r="AG278" s="370"/>
      <c r="AH278" s="370"/>
      <c r="AI278" s="370"/>
      <c r="AJ278" s="370"/>
      <c r="AK278" s="370"/>
      <c r="AL278" s="370"/>
      <c r="AM278" s="370"/>
      <c r="AN278" s="370"/>
      <c r="AO278" s="370"/>
      <c r="AP278" s="370"/>
      <c r="AQ278" s="370"/>
      <c r="AR278" s="370"/>
      <c r="AS278" s="370"/>
      <c r="AT278" s="370"/>
      <c r="AU278" s="370"/>
      <c r="AV278" s="370"/>
      <c r="AW278" s="370"/>
      <c r="AX278" s="370"/>
      <c r="AY278" s="370"/>
      <c r="AZ278" s="370"/>
      <c r="BA278" s="370"/>
      <c r="BB278" s="370"/>
      <c r="BC278" s="370"/>
      <c r="BD278" s="370"/>
      <c r="BE278" s="338"/>
      <c r="BF278" s="338"/>
      <c r="BG278" s="338"/>
      <c r="BH278" s="379">
        <f t="shared" si="57"/>
        <v>0</v>
      </c>
      <c r="BI278" s="7"/>
      <c r="BJ278" s="7"/>
      <c r="BK278" s="233"/>
      <c r="BL278" s="234"/>
      <c r="BM278" s="145"/>
      <c r="BN278" s="235"/>
      <c r="BO278" s="123">
        <f t="shared" si="56"/>
        <v>0</v>
      </c>
      <c r="BP278" s="122">
        <v>0</v>
      </c>
      <c r="BQ278" s="122">
        <v>0</v>
      </c>
      <c r="BR278" s="124">
        <f t="shared" si="58"/>
        <v>0</v>
      </c>
      <c r="BS278" s="107"/>
      <c r="BV278" s="240"/>
      <c r="BW278" s="240"/>
      <c r="BX278" s="240"/>
      <c r="BY278" s="240"/>
      <c r="BZ278" s="240"/>
    </row>
    <row r="279" spans="1:78" s="6" customFormat="1" ht="15" hidden="1" customHeight="1" x14ac:dyDescent="0.25">
      <c r="A279" s="237"/>
      <c r="B279" s="564"/>
      <c r="C279" s="565"/>
      <c r="D279" s="108"/>
      <c r="E279" s="65"/>
      <c r="F279" s="370"/>
      <c r="G279" s="370"/>
      <c r="H279" s="370"/>
      <c r="I279" s="370"/>
      <c r="J279" s="370"/>
      <c r="K279" s="370"/>
      <c r="L279" s="370"/>
      <c r="M279" s="370"/>
      <c r="N279" s="370"/>
      <c r="O279" s="370"/>
      <c r="P279" s="370"/>
      <c r="Q279" s="370"/>
      <c r="R279" s="370"/>
      <c r="S279" s="370"/>
      <c r="T279" s="370"/>
      <c r="U279" s="370"/>
      <c r="V279" s="370"/>
      <c r="W279" s="370"/>
      <c r="X279" s="370"/>
      <c r="Y279" s="370"/>
      <c r="Z279" s="370"/>
      <c r="AA279" s="370"/>
      <c r="AB279" s="370"/>
      <c r="AC279" s="370"/>
      <c r="AD279" s="370"/>
      <c r="AE279" s="370"/>
      <c r="AF279" s="370"/>
      <c r="AG279" s="370"/>
      <c r="AH279" s="370"/>
      <c r="AI279" s="370"/>
      <c r="AJ279" s="370"/>
      <c r="AK279" s="370"/>
      <c r="AL279" s="370"/>
      <c r="AM279" s="370"/>
      <c r="AN279" s="370"/>
      <c r="AO279" s="370"/>
      <c r="AP279" s="370"/>
      <c r="AQ279" s="370"/>
      <c r="AR279" s="370"/>
      <c r="AS279" s="370"/>
      <c r="AT279" s="370"/>
      <c r="AU279" s="370"/>
      <c r="AV279" s="370"/>
      <c r="AW279" s="370"/>
      <c r="AX279" s="370"/>
      <c r="AY279" s="370"/>
      <c r="AZ279" s="370"/>
      <c r="BA279" s="370"/>
      <c r="BB279" s="370"/>
      <c r="BC279" s="370"/>
      <c r="BD279" s="370"/>
      <c r="BE279" s="338"/>
      <c r="BF279" s="338"/>
      <c r="BG279" s="338"/>
      <c r="BH279" s="379">
        <f t="shared" si="57"/>
        <v>0</v>
      </c>
      <c r="BI279" s="7"/>
      <c r="BJ279" s="7"/>
      <c r="BK279" s="233"/>
      <c r="BL279" s="234"/>
      <c r="BM279" s="145"/>
      <c r="BN279" s="235"/>
      <c r="BO279" s="123">
        <f t="shared" si="56"/>
        <v>0</v>
      </c>
      <c r="BP279" s="122">
        <v>0</v>
      </c>
      <c r="BQ279" s="122">
        <v>0</v>
      </c>
      <c r="BR279" s="124">
        <f t="shared" si="58"/>
        <v>0</v>
      </c>
      <c r="BS279" s="107"/>
      <c r="BV279" s="240"/>
      <c r="BW279" s="240"/>
      <c r="BX279" s="240"/>
      <c r="BY279" s="240"/>
      <c r="BZ279" s="240"/>
    </row>
    <row r="280" spans="1:78" s="6" customFormat="1" ht="15" hidden="1" customHeight="1" x14ac:dyDescent="0.25">
      <c r="A280" s="237"/>
      <c r="B280" s="564"/>
      <c r="C280" s="565"/>
      <c r="D280" s="108"/>
      <c r="E280" s="65"/>
      <c r="F280" s="370"/>
      <c r="G280" s="370"/>
      <c r="H280" s="370"/>
      <c r="I280" s="370"/>
      <c r="J280" s="370"/>
      <c r="K280" s="370"/>
      <c r="L280" s="370"/>
      <c r="M280" s="370"/>
      <c r="N280" s="370"/>
      <c r="O280" s="370"/>
      <c r="P280" s="370"/>
      <c r="Q280" s="370"/>
      <c r="R280" s="370"/>
      <c r="S280" s="370"/>
      <c r="T280" s="370"/>
      <c r="U280" s="370"/>
      <c r="V280" s="370"/>
      <c r="W280" s="370"/>
      <c r="X280" s="370"/>
      <c r="Y280" s="370"/>
      <c r="Z280" s="370"/>
      <c r="AA280" s="370"/>
      <c r="AB280" s="370"/>
      <c r="AC280" s="370"/>
      <c r="AD280" s="370"/>
      <c r="AE280" s="370"/>
      <c r="AF280" s="370"/>
      <c r="AG280" s="370"/>
      <c r="AH280" s="370"/>
      <c r="AI280" s="370"/>
      <c r="AJ280" s="370"/>
      <c r="AK280" s="370"/>
      <c r="AL280" s="370"/>
      <c r="AM280" s="370"/>
      <c r="AN280" s="370"/>
      <c r="AO280" s="370"/>
      <c r="AP280" s="370"/>
      <c r="AQ280" s="370"/>
      <c r="AR280" s="370"/>
      <c r="AS280" s="370"/>
      <c r="AT280" s="370"/>
      <c r="AU280" s="370"/>
      <c r="AV280" s="370"/>
      <c r="AW280" s="370"/>
      <c r="AX280" s="370"/>
      <c r="AY280" s="370"/>
      <c r="AZ280" s="370"/>
      <c r="BA280" s="370"/>
      <c r="BB280" s="370"/>
      <c r="BC280" s="370"/>
      <c r="BD280" s="370"/>
      <c r="BE280" s="338"/>
      <c r="BF280" s="338"/>
      <c r="BG280" s="338"/>
      <c r="BH280" s="379">
        <f t="shared" si="57"/>
        <v>0</v>
      </c>
      <c r="BI280" s="7"/>
      <c r="BJ280" s="7"/>
      <c r="BK280" s="233"/>
      <c r="BL280" s="234"/>
      <c r="BM280" s="145"/>
      <c r="BN280" s="235"/>
      <c r="BO280" s="123">
        <f t="shared" si="56"/>
        <v>0</v>
      </c>
      <c r="BP280" s="122">
        <v>0</v>
      </c>
      <c r="BQ280" s="122">
        <v>0</v>
      </c>
      <c r="BR280" s="124">
        <f t="shared" si="58"/>
        <v>0</v>
      </c>
      <c r="BS280" s="107"/>
      <c r="BV280" s="240"/>
      <c r="BW280" s="240"/>
      <c r="BX280" s="240"/>
      <c r="BY280" s="240"/>
      <c r="BZ280" s="240"/>
    </row>
    <row r="281" spans="1:78" s="6" customFormat="1" ht="15" hidden="1" customHeight="1" x14ac:dyDescent="0.25">
      <c r="A281" s="237"/>
      <c r="B281" s="564"/>
      <c r="C281" s="565"/>
      <c r="D281" s="108"/>
      <c r="E281" s="65"/>
      <c r="F281" s="370"/>
      <c r="G281" s="370"/>
      <c r="H281" s="370"/>
      <c r="I281" s="370"/>
      <c r="J281" s="370"/>
      <c r="K281" s="370"/>
      <c r="L281" s="370"/>
      <c r="M281" s="370"/>
      <c r="N281" s="370"/>
      <c r="O281" s="370"/>
      <c r="P281" s="370"/>
      <c r="Q281" s="370"/>
      <c r="R281" s="370"/>
      <c r="S281" s="370"/>
      <c r="T281" s="370"/>
      <c r="U281" s="370"/>
      <c r="V281" s="370"/>
      <c r="W281" s="370"/>
      <c r="X281" s="370"/>
      <c r="Y281" s="370"/>
      <c r="Z281" s="370"/>
      <c r="AA281" s="370"/>
      <c r="AB281" s="370"/>
      <c r="AC281" s="370"/>
      <c r="AD281" s="370"/>
      <c r="AE281" s="370"/>
      <c r="AF281" s="370"/>
      <c r="AG281" s="370"/>
      <c r="AH281" s="370"/>
      <c r="AI281" s="370"/>
      <c r="AJ281" s="370"/>
      <c r="AK281" s="370"/>
      <c r="AL281" s="370"/>
      <c r="AM281" s="370"/>
      <c r="AN281" s="370"/>
      <c r="AO281" s="370"/>
      <c r="AP281" s="370"/>
      <c r="AQ281" s="370"/>
      <c r="AR281" s="370"/>
      <c r="AS281" s="370"/>
      <c r="AT281" s="370"/>
      <c r="AU281" s="370"/>
      <c r="AV281" s="370"/>
      <c r="AW281" s="370"/>
      <c r="AX281" s="370"/>
      <c r="AY281" s="370"/>
      <c r="AZ281" s="370"/>
      <c r="BA281" s="370"/>
      <c r="BB281" s="370"/>
      <c r="BC281" s="370"/>
      <c r="BD281" s="370"/>
      <c r="BE281" s="338"/>
      <c r="BF281" s="338"/>
      <c r="BG281" s="338"/>
      <c r="BH281" s="379">
        <f t="shared" si="57"/>
        <v>0</v>
      </c>
      <c r="BI281" s="7"/>
      <c r="BJ281" s="7"/>
      <c r="BK281" s="233"/>
      <c r="BL281" s="234"/>
      <c r="BM281" s="145"/>
      <c r="BN281" s="235"/>
      <c r="BO281" s="123">
        <f t="shared" si="56"/>
        <v>0</v>
      </c>
      <c r="BP281" s="122">
        <v>0</v>
      </c>
      <c r="BQ281" s="122">
        <v>0</v>
      </c>
      <c r="BR281" s="124">
        <f t="shared" si="58"/>
        <v>0</v>
      </c>
      <c r="BS281" s="107"/>
      <c r="BV281" s="240"/>
      <c r="BW281" s="240"/>
      <c r="BX281" s="240"/>
      <c r="BY281" s="240"/>
      <c r="BZ281" s="240"/>
    </row>
    <row r="282" spans="1:78" s="6" customFormat="1" ht="15" hidden="1" customHeight="1" x14ac:dyDescent="0.25">
      <c r="A282" s="237"/>
      <c r="B282" s="564"/>
      <c r="C282" s="565"/>
      <c r="D282" s="108"/>
      <c r="E282" s="65"/>
      <c r="F282" s="370"/>
      <c r="G282" s="370"/>
      <c r="H282" s="370"/>
      <c r="I282" s="370"/>
      <c r="J282" s="370"/>
      <c r="K282" s="370"/>
      <c r="L282" s="370"/>
      <c r="M282" s="370"/>
      <c r="N282" s="370"/>
      <c r="O282" s="370"/>
      <c r="P282" s="370"/>
      <c r="Q282" s="370"/>
      <c r="R282" s="370"/>
      <c r="S282" s="370"/>
      <c r="T282" s="370"/>
      <c r="U282" s="370"/>
      <c r="V282" s="370"/>
      <c r="W282" s="370"/>
      <c r="X282" s="370"/>
      <c r="Y282" s="370"/>
      <c r="Z282" s="370"/>
      <c r="AA282" s="370"/>
      <c r="AB282" s="370"/>
      <c r="AC282" s="370"/>
      <c r="AD282" s="370"/>
      <c r="AE282" s="370"/>
      <c r="AF282" s="370"/>
      <c r="AG282" s="370"/>
      <c r="AH282" s="370"/>
      <c r="AI282" s="370"/>
      <c r="AJ282" s="370"/>
      <c r="AK282" s="370"/>
      <c r="AL282" s="370"/>
      <c r="AM282" s="370"/>
      <c r="AN282" s="370"/>
      <c r="AO282" s="370"/>
      <c r="AP282" s="370"/>
      <c r="AQ282" s="370"/>
      <c r="AR282" s="370"/>
      <c r="AS282" s="370"/>
      <c r="AT282" s="370"/>
      <c r="AU282" s="370"/>
      <c r="AV282" s="370"/>
      <c r="AW282" s="370"/>
      <c r="AX282" s="370"/>
      <c r="AY282" s="370"/>
      <c r="AZ282" s="370"/>
      <c r="BA282" s="370"/>
      <c r="BB282" s="370"/>
      <c r="BC282" s="370"/>
      <c r="BD282" s="370"/>
      <c r="BE282" s="338"/>
      <c r="BF282" s="338"/>
      <c r="BG282" s="338"/>
      <c r="BH282" s="379">
        <f t="shared" si="57"/>
        <v>0</v>
      </c>
      <c r="BI282" s="7"/>
      <c r="BJ282" s="7"/>
      <c r="BK282" s="233"/>
      <c r="BL282" s="234"/>
      <c r="BM282" s="145"/>
      <c r="BN282" s="235"/>
      <c r="BO282" s="123">
        <f t="shared" si="56"/>
        <v>0</v>
      </c>
      <c r="BP282" s="122">
        <v>0</v>
      </c>
      <c r="BQ282" s="122">
        <v>0</v>
      </c>
      <c r="BR282" s="124">
        <f t="shared" si="58"/>
        <v>0</v>
      </c>
      <c r="BS282" s="107"/>
      <c r="BV282" s="240"/>
      <c r="BW282" s="240"/>
      <c r="BX282" s="240"/>
      <c r="BY282" s="240"/>
      <c r="BZ282" s="240"/>
    </row>
    <row r="283" spans="1:78" s="6" customFormat="1" ht="15" hidden="1" customHeight="1" x14ac:dyDescent="0.25">
      <c r="A283" s="237"/>
      <c r="B283" s="564"/>
      <c r="C283" s="565"/>
      <c r="D283" s="108"/>
      <c r="E283" s="65"/>
      <c r="F283" s="370"/>
      <c r="G283" s="370"/>
      <c r="H283" s="370"/>
      <c r="I283" s="370"/>
      <c r="J283" s="370"/>
      <c r="K283" s="370"/>
      <c r="L283" s="370"/>
      <c r="M283" s="370"/>
      <c r="N283" s="370"/>
      <c r="O283" s="370"/>
      <c r="P283" s="370"/>
      <c r="Q283" s="370"/>
      <c r="R283" s="370"/>
      <c r="S283" s="370"/>
      <c r="T283" s="370"/>
      <c r="U283" s="370"/>
      <c r="V283" s="370"/>
      <c r="W283" s="370"/>
      <c r="X283" s="370"/>
      <c r="Y283" s="370"/>
      <c r="Z283" s="370"/>
      <c r="AA283" s="370"/>
      <c r="AB283" s="370"/>
      <c r="AC283" s="370"/>
      <c r="AD283" s="370"/>
      <c r="AE283" s="370"/>
      <c r="AF283" s="370"/>
      <c r="AG283" s="370"/>
      <c r="AH283" s="370"/>
      <c r="AI283" s="370"/>
      <c r="AJ283" s="370"/>
      <c r="AK283" s="370"/>
      <c r="AL283" s="370"/>
      <c r="AM283" s="370"/>
      <c r="AN283" s="370"/>
      <c r="AO283" s="370"/>
      <c r="AP283" s="370"/>
      <c r="AQ283" s="370"/>
      <c r="AR283" s="370"/>
      <c r="AS283" s="370"/>
      <c r="AT283" s="370"/>
      <c r="AU283" s="370"/>
      <c r="AV283" s="370"/>
      <c r="AW283" s="370"/>
      <c r="AX283" s="370"/>
      <c r="AY283" s="370"/>
      <c r="AZ283" s="370"/>
      <c r="BA283" s="370"/>
      <c r="BB283" s="370"/>
      <c r="BC283" s="370"/>
      <c r="BD283" s="370"/>
      <c r="BE283" s="338"/>
      <c r="BF283" s="338"/>
      <c r="BG283" s="338"/>
      <c r="BH283" s="379">
        <f t="shared" si="57"/>
        <v>0</v>
      </c>
      <c r="BI283" s="7"/>
      <c r="BJ283" s="7"/>
      <c r="BK283" s="233"/>
      <c r="BL283" s="234"/>
      <c r="BM283" s="145"/>
      <c r="BN283" s="235"/>
      <c r="BO283" s="123">
        <f t="shared" si="56"/>
        <v>0</v>
      </c>
      <c r="BP283" s="122">
        <v>0</v>
      </c>
      <c r="BQ283" s="122">
        <v>0</v>
      </c>
      <c r="BR283" s="124">
        <f t="shared" si="58"/>
        <v>0</v>
      </c>
      <c r="BS283" s="107"/>
      <c r="BV283" s="240"/>
      <c r="BW283" s="240"/>
      <c r="BX283" s="240"/>
      <c r="BY283" s="240"/>
      <c r="BZ283" s="240"/>
    </row>
    <row r="284" spans="1:78" s="6" customFormat="1" ht="15" hidden="1" customHeight="1" x14ac:dyDescent="0.25">
      <c r="A284" s="237"/>
      <c r="B284" s="564"/>
      <c r="C284" s="565"/>
      <c r="D284" s="108"/>
      <c r="E284" s="65"/>
      <c r="F284" s="370"/>
      <c r="G284" s="370"/>
      <c r="H284" s="370"/>
      <c r="I284" s="370"/>
      <c r="J284" s="370"/>
      <c r="K284" s="370"/>
      <c r="L284" s="370"/>
      <c r="M284" s="370"/>
      <c r="N284" s="370"/>
      <c r="O284" s="370"/>
      <c r="P284" s="370"/>
      <c r="Q284" s="370"/>
      <c r="R284" s="370"/>
      <c r="S284" s="370"/>
      <c r="T284" s="370"/>
      <c r="U284" s="370"/>
      <c r="V284" s="370"/>
      <c r="W284" s="370"/>
      <c r="X284" s="370"/>
      <c r="Y284" s="370"/>
      <c r="Z284" s="370"/>
      <c r="AA284" s="370"/>
      <c r="AB284" s="370"/>
      <c r="AC284" s="370"/>
      <c r="AD284" s="370"/>
      <c r="AE284" s="370"/>
      <c r="AF284" s="370"/>
      <c r="AG284" s="370"/>
      <c r="AH284" s="370"/>
      <c r="AI284" s="370"/>
      <c r="AJ284" s="370"/>
      <c r="AK284" s="370"/>
      <c r="AL284" s="370"/>
      <c r="AM284" s="370"/>
      <c r="AN284" s="370"/>
      <c r="AO284" s="370"/>
      <c r="AP284" s="370"/>
      <c r="AQ284" s="370"/>
      <c r="AR284" s="370"/>
      <c r="AS284" s="370"/>
      <c r="AT284" s="370"/>
      <c r="AU284" s="370"/>
      <c r="AV284" s="370"/>
      <c r="AW284" s="370"/>
      <c r="AX284" s="370"/>
      <c r="AY284" s="370"/>
      <c r="AZ284" s="370"/>
      <c r="BA284" s="370"/>
      <c r="BB284" s="370"/>
      <c r="BC284" s="370"/>
      <c r="BD284" s="370"/>
      <c r="BE284" s="338"/>
      <c r="BF284" s="338"/>
      <c r="BG284" s="338"/>
      <c r="BH284" s="379">
        <f t="shared" si="57"/>
        <v>0</v>
      </c>
      <c r="BI284" s="7"/>
      <c r="BJ284" s="7"/>
      <c r="BK284" s="233"/>
      <c r="BL284" s="234"/>
      <c r="BM284" s="145"/>
      <c r="BN284" s="235"/>
      <c r="BO284" s="123">
        <f t="shared" si="56"/>
        <v>0</v>
      </c>
      <c r="BP284" s="122">
        <v>0</v>
      </c>
      <c r="BQ284" s="122">
        <v>0</v>
      </c>
      <c r="BR284" s="124">
        <f t="shared" si="58"/>
        <v>0</v>
      </c>
      <c r="BS284" s="107"/>
      <c r="BV284" s="240"/>
      <c r="BW284" s="240"/>
      <c r="BX284" s="240"/>
      <c r="BY284" s="240"/>
      <c r="BZ284" s="240"/>
    </row>
    <row r="285" spans="1:78" s="6" customFormat="1" ht="15" hidden="1" customHeight="1" x14ac:dyDescent="0.25">
      <c r="A285" s="237"/>
      <c r="B285" s="564"/>
      <c r="C285" s="565"/>
      <c r="D285" s="108"/>
      <c r="E285" s="65"/>
      <c r="F285" s="370"/>
      <c r="G285" s="370"/>
      <c r="H285" s="370"/>
      <c r="I285" s="370"/>
      <c r="J285" s="370"/>
      <c r="K285" s="370"/>
      <c r="L285" s="370"/>
      <c r="M285" s="370"/>
      <c r="N285" s="370"/>
      <c r="O285" s="370"/>
      <c r="P285" s="370"/>
      <c r="Q285" s="370"/>
      <c r="R285" s="370"/>
      <c r="S285" s="370"/>
      <c r="T285" s="370"/>
      <c r="U285" s="370"/>
      <c r="V285" s="370"/>
      <c r="W285" s="370"/>
      <c r="X285" s="370"/>
      <c r="Y285" s="370"/>
      <c r="Z285" s="370"/>
      <c r="AA285" s="370"/>
      <c r="AB285" s="370"/>
      <c r="AC285" s="370"/>
      <c r="AD285" s="370"/>
      <c r="AE285" s="370"/>
      <c r="AF285" s="370"/>
      <c r="AG285" s="370"/>
      <c r="AH285" s="370"/>
      <c r="AI285" s="370"/>
      <c r="AJ285" s="370"/>
      <c r="AK285" s="370"/>
      <c r="AL285" s="370"/>
      <c r="AM285" s="370"/>
      <c r="AN285" s="370"/>
      <c r="AO285" s="370"/>
      <c r="AP285" s="370"/>
      <c r="AQ285" s="370"/>
      <c r="AR285" s="370"/>
      <c r="AS285" s="370"/>
      <c r="AT285" s="370"/>
      <c r="AU285" s="370"/>
      <c r="AV285" s="370"/>
      <c r="AW285" s="370"/>
      <c r="AX285" s="370"/>
      <c r="AY285" s="370"/>
      <c r="AZ285" s="370"/>
      <c r="BA285" s="370"/>
      <c r="BB285" s="370"/>
      <c r="BC285" s="370"/>
      <c r="BD285" s="370"/>
      <c r="BE285" s="338"/>
      <c r="BF285" s="338"/>
      <c r="BG285" s="338"/>
      <c r="BH285" s="379">
        <f t="shared" si="57"/>
        <v>0</v>
      </c>
      <c r="BI285" s="7"/>
      <c r="BJ285" s="7"/>
      <c r="BK285" s="233"/>
      <c r="BL285" s="234"/>
      <c r="BM285" s="145"/>
      <c r="BN285" s="235"/>
      <c r="BO285" s="123">
        <f t="shared" si="56"/>
        <v>0</v>
      </c>
      <c r="BP285" s="122">
        <v>0</v>
      </c>
      <c r="BQ285" s="122">
        <v>0</v>
      </c>
      <c r="BR285" s="124">
        <f t="shared" si="58"/>
        <v>0</v>
      </c>
      <c r="BS285" s="107"/>
      <c r="BV285" s="240"/>
      <c r="BW285" s="240"/>
      <c r="BX285" s="240"/>
      <c r="BY285" s="240"/>
      <c r="BZ285" s="240"/>
    </row>
    <row r="286" spans="1:78" s="6" customFormat="1" ht="15" hidden="1" customHeight="1" x14ac:dyDescent="0.25">
      <c r="A286" s="237"/>
      <c r="B286" s="564"/>
      <c r="C286" s="565"/>
      <c r="D286" s="108"/>
      <c r="E286" s="65"/>
      <c r="F286" s="370"/>
      <c r="G286" s="370"/>
      <c r="H286" s="370"/>
      <c r="I286" s="370"/>
      <c r="J286" s="370"/>
      <c r="K286" s="370"/>
      <c r="L286" s="370"/>
      <c r="M286" s="370"/>
      <c r="N286" s="370"/>
      <c r="O286" s="370"/>
      <c r="P286" s="370"/>
      <c r="Q286" s="370"/>
      <c r="R286" s="370"/>
      <c r="S286" s="370"/>
      <c r="T286" s="370"/>
      <c r="U286" s="370"/>
      <c r="V286" s="370"/>
      <c r="W286" s="370"/>
      <c r="X286" s="370"/>
      <c r="Y286" s="370"/>
      <c r="Z286" s="370"/>
      <c r="AA286" s="370"/>
      <c r="AB286" s="370"/>
      <c r="AC286" s="370"/>
      <c r="AD286" s="370"/>
      <c r="AE286" s="370"/>
      <c r="AF286" s="370"/>
      <c r="AG286" s="370"/>
      <c r="AH286" s="370"/>
      <c r="AI286" s="370"/>
      <c r="AJ286" s="370"/>
      <c r="AK286" s="370"/>
      <c r="AL286" s="370"/>
      <c r="AM286" s="370"/>
      <c r="AN286" s="370"/>
      <c r="AO286" s="370"/>
      <c r="AP286" s="370"/>
      <c r="AQ286" s="370"/>
      <c r="AR286" s="370"/>
      <c r="AS286" s="370"/>
      <c r="AT286" s="370"/>
      <c r="AU286" s="370"/>
      <c r="AV286" s="370"/>
      <c r="AW286" s="370"/>
      <c r="AX286" s="370"/>
      <c r="AY286" s="370"/>
      <c r="AZ286" s="370"/>
      <c r="BA286" s="370"/>
      <c r="BB286" s="370"/>
      <c r="BC286" s="370"/>
      <c r="BD286" s="370"/>
      <c r="BE286" s="338"/>
      <c r="BF286" s="338"/>
      <c r="BG286" s="338"/>
      <c r="BH286" s="379">
        <f t="shared" si="57"/>
        <v>0</v>
      </c>
      <c r="BI286" s="7"/>
      <c r="BJ286" s="7"/>
      <c r="BK286" s="233"/>
      <c r="BL286" s="234"/>
      <c r="BM286" s="145"/>
      <c r="BN286" s="235"/>
      <c r="BO286" s="123">
        <f t="shared" si="56"/>
        <v>0</v>
      </c>
      <c r="BP286" s="122">
        <v>0</v>
      </c>
      <c r="BQ286" s="122">
        <v>0</v>
      </c>
      <c r="BR286" s="124">
        <f t="shared" si="58"/>
        <v>0</v>
      </c>
      <c r="BS286" s="107"/>
      <c r="BV286" s="240"/>
      <c r="BW286" s="240"/>
      <c r="BX286" s="240"/>
      <c r="BY286" s="240"/>
      <c r="BZ286" s="240"/>
    </row>
    <row r="287" spans="1:78" s="6" customFormat="1" ht="15" hidden="1" customHeight="1" x14ac:dyDescent="0.25">
      <c r="A287" s="237"/>
      <c r="B287" s="564"/>
      <c r="C287" s="565"/>
      <c r="D287" s="108"/>
      <c r="E287" s="65"/>
      <c r="F287" s="370"/>
      <c r="G287" s="370"/>
      <c r="H287" s="370"/>
      <c r="I287" s="370"/>
      <c r="J287" s="370"/>
      <c r="K287" s="370"/>
      <c r="L287" s="370"/>
      <c r="M287" s="370"/>
      <c r="N287" s="370"/>
      <c r="O287" s="370"/>
      <c r="P287" s="370"/>
      <c r="Q287" s="370"/>
      <c r="R287" s="370"/>
      <c r="S287" s="370"/>
      <c r="T287" s="370"/>
      <c r="U287" s="370"/>
      <c r="V287" s="370"/>
      <c r="W287" s="370"/>
      <c r="X287" s="370"/>
      <c r="Y287" s="370"/>
      <c r="Z287" s="370"/>
      <c r="AA287" s="370"/>
      <c r="AB287" s="370"/>
      <c r="AC287" s="370"/>
      <c r="AD287" s="370"/>
      <c r="AE287" s="370"/>
      <c r="AF287" s="370"/>
      <c r="AG287" s="370"/>
      <c r="AH287" s="370"/>
      <c r="AI287" s="370"/>
      <c r="AJ287" s="370"/>
      <c r="AK287" s="370"/>
      <c r="AL287" s="370"/>
      <c r="AM287" s="370"/>
      <c r="AN287" s="370"/>
      <c r="AO287" s="370"/>
      <c r="AP287" s="370"/>
      <c r="AQ287" s="370"/>
      <c r="AR287" s="370"/>
      <c r="AS287" s="370"/>
      <c r="AT287" s="370"/>
      <c r="AU287" s="370"/>
      <c r="AV287" s="370"/>
      <c r="AW287" s="370"/>
      <c r="AX287" s="370"/>
      <c r="AY287" s="370"/>
      <c r="AZ287" s="370"/>
      <c r="BA287" s="370"/>
      <c r="BB287" s="370"/>
      <c r="BC287" s="370"/>
      <c r="BD287" s="370"/>
      <c r="BE287" s="338"/>
      <c r="BF287" s="338"/>
      <c r="BG287" s="338"/>
      <c r="BH287" s="379">
        <f t="shared" si="57"/>
        <v>0</v>
      </c>
      <c r="BI287" s="7"/>
      <c r="BJ287" s="7"/>
      <c r="BK287" s="233"/>
      <c r="BL287" s="234"/>
      <c r="BM287" s="145"/>
      <c r="BN287" s="235"/>
      <c r="BO287" s="123">
        <f t="shared" si="56"/>
        <v>0</v>
      </c>
      <c r="BP287" s="122">
        <v>0</v>
      </c>
      <c r="BQ287" s="122">
        <v>0</v>
      </c>
      <c r="BR287" s="124">
        <f t="shared" si="58"/>
        <v>0</v>
      </c>
      <c r="BS287" s="107"/>
      <c r="BV287" s="240"/>
      <c r="BW287" s="240"/>
      <c r="BX287" s="240"/>
      <c r="BY287" s="240"/>
      <c r="BZ287" s="240"/>
    </row>
    <row r="288" spans="1:78" s="6" customFormat="1" ht="15" hidden="1" customHeight="1" x14ac:dyDescent="0.25">
      <c r="A288" s="237"/>
      <c r="B288" s="564"/>
      <c r="C288" s="565"/>
      <c r="D288" s="108"/>
      <c r="E288" s="65"/>
      <c r="F288" s="370"/>
      <c r="G288" s="370"/>
      <c r="H288" s="370"/>
      <c r="I288" s="370"/>
      <c r="J288" s="370"/>
      <c r="K288" s="370"/>
      <c r="L288" s="370"/>
      <c r="M288" s="370"/>
      <c r="N288" s="370"/>
      <c r="O288" s="370"/>
      <c r="P288" s="370"/>
      <c r="Q288" s="370"/>
      <c r="R288" s="370"/>
      <c r="S288" s="370"/>
      <c r="T288" s="370"/>
      <c r="U288" s="370"/>
      <c r="V288" s="370"/>
      <c r="W288" s="370"/>
      <c r="X288" s="370"/>
      <c r="Y288" s="370"/>
      <c r="Z288" s="370"/>
      <c r="AA288" s="370"/>
      <c r="AB288" s="370"/>
      <c r="AC288" s="370"/>
      <c r="AD288" s="370"/>
      <c r="AE288" s="370"/>
      <c r="AF288" s="370"/>
      <c r="AG288" s="370"/>
      <c r="AH288" s="370"/>
      <c r="AI288" s="370"/>
      <c r="AJ288" s="370"/>
      <c r="AK288" s="370"/>
      <c r="AL288" s="370"/>
      <c r="AM288" s="370"/>
      <c r="AN288" s="370"/>
      <c r="AO288" s="370"/>
      <c r="AP288" s="370"/>
      <c r="AQ288" s="370"/>
      <c r="AR288" s="370"/>
      <c r="AS288" s="370"/>
      <c r="AT288" s="370"/>
      <c r="AU288" s="370"/>
      <c r="AV288" s="370"/>
      <c r="AW288" s="370"/>
      <c r="AX288" s="370"/>
      <c r="AY288" s="370"/>
      <c r="AZ288" s="370"/>
      <c r="BA288" s="370"/>
      <c r="BB288" s="370"/>
      <c r="BC288" s="370"/>
      <c r="BD288" s="370"/>
      <c r="BE288" s="338"/>
      <c r="BF288" s="338"/>
      <c r="BG288" s="338"/>
      <c r="BH288" s="379">
        <f t="shared" si="57"/>
        <v>0</v>
      </c>
      <c r="BI288" s="7"/>
      <c r="BJ288" s="7"/>
      <c r="BK288" s="233"/>
      <c r="BL288" s="234"/>
      <c r="BM288" s="145"/>
      <c r="BN288" s="235"/>
      <c r="BO288" s="123">
        <f t="shared" si="56"/>
        <v>0</v>
      </c>
      <c r="BP288" s="122">
        <v>0</v>
      </c>
      <c r="BQ288" s="122">
        <v>0</v>
      </c>
      <c r="BR288" s="124">
        <f t="shared" si="58"/>
        <v>0</v>
      </c>
      <c r="BS288" s="107"/>
      <c r="BV288" s="240"/>
      <c r="BW288" s="240"/>
      <c r="BX288" s="240"/>
      <c r="BY288" s="240"/>
      <c r="BZ288" s="240"/>
    </row>
    <row r="289" spans="1:78" s="6" customFormat="1" ht="15" hidden="1" customHeight="1" x14ac:dyDescent="0.25">
      <c r="A289" s="237"/>
      <c r="B289" s="564"/>
      <c r="C289" s="565"/>
      <c r="D289" s="108"/>
      <c r="E289" s="65"/>
      <c r="F289" s="370"/>
      <c r="G289" s="370"/>
      <c r="H289" s="370"/>
      <c r="I289" s="370"/>
      <c r="J289" s="370"/>
      <c r="K289" s="370"/>
      <c r="L289" s="370"/>
      <c r="M289" s="370"/>
      <c r="N289" s="370"/>
      <c r="O289" s="370"/>
      <c r="P289" s="370"/>
      <c r="Q289" s="370"/>
      <c r="R289" s="370"/>
      <c r="S289" s="370"/>
      <c r="T289" s="370"/>
      <c r="U289" s="370"/>
      <c r="V289" s="370"/>
      <c r="W289" s="370"/>
      <c r="X289" s="370"/>
      <c r="Y289" s="370"/>
      <c r="Z289" s="370"/>
      <c r="AA289" s="370"/>
      <c r="AB289" s="370"/>
      <c r="AC289" s="370"/>
      <c r="AD289" s="370"/>
      <c r="AE289" s="370"/>
      <c r="AF289" s="370"/>
      <c r="AG289" s="370"/>
      <c r="AH289" s="370"/>
      <c r="AI289" s="370"/>
      <c r="AJ289" s="370"/>
      <c r="AK289" s="370"/>
      <c r="AL289" s="370"/>
      <c r="AM289" s="370"/>
      <c r="AN289" s="370"/>
      <c r="AO289" s="370"/>
      <c r="AP289" s="370"/>
      <c r="AQ289" s="370"/>
      <c r="AR289" s="370"/>
      <c r="AS289" s="370"/>
      <c r="AT289" s="370"/>
      <c r="AU289" s="370"/>
      <c r="AV289" s="370"/>
      <c r="AW289" s="370"/>
      <c r="AX289" s="370"/>
      <c r="AY289" s="370"/>
      <c r="AZ289" s="370"/>
      <c r="BA289" s="370"/>
      <c r="BB289" s="370"/>
      <c r="BC289" s="370"/>
      <c r="BD289" s="370"/>
      <c r="BE289" s="338"/>
      <c r="BF289" s="338"/>
      <c r="BG289" s="338"/>
      <c r="BH289" s="379">
        <f t="shared" si="57"/>
        <v>0</v>
      </c>
      <c r="BI289" s="7"/>
      <c r="BJ289" s="7"/>
      <c r="BK289" s="233"/>
      <c r="BL289" s="234"/>
      <c r="BM289" s="145"/>
      <c r="BN289" s="235"/>
      <c r="BO289" s="123">
        <f t="shared" si="56"/>
        <v>0</v>
      </c>
      <c r="BP289" s="122">
        <v>0</v>
      </c>
      <c r="BQ289" s="122">
        <v>0</v>
      </c>
      <c r="BR289" s="124">
        <f t="shared" si="58"/>
        <v>0</v>
      </c>
      <c r="BS289" s="107"/>
      <c r="BV289" s="240"/>
      <c r="BW289" s="240"/>
      <c r="BX289" s="240"/>
      <c r="BY289" s="240"/>
      <c r="BZ289" s="240"/>
    </row>
    <row r="290" spans="1:78" s="6" customFormat="1" ht="15" hidden="1" customHeight="1" x14ac:dyDescent="0.25">
      <c r="A290" s="237"/>
      <c r="B290" s="564"/>
      <c r="C290" s="565"/>
      <c r="D290" s="108"/>
      <c r="E290" s="65"/>
      <c r="F290" s="370"/>
      <c r="G290" s="370"/>
      <c r="H290" s="370"/>
      <c r="I290" s="370"/>
      <c r="J290" s="370"/>
      <c r="K290" s="370"/>
      <c r="L290" s="370"/>
      <c r="M290" s="370"/>
      <c r="N290" s="370"/>
      <c r="O290" s="370"/>
      <c r="P290" s="370"/>
      <c r="Q290" s="370"/>
      <c r="R290" s="370"/>
      <c r="S290" s="370"/>
      <c r="T290" s="370"/>
      <c r="U290" s="370"/>
      <c r="V290" s="370"/>
      <c r="W290" s="370"/>
      <c r="X290" s="370"/>
      <c r="Y290" s="370"/>
      <c r="Z290" s="370"/>
      <c r="AA290" s="370"/>
      <c r="AB290" s="370"/>
      <c r="AC290" s="370"/>
      <c r="AD290" s="370"/>
      <c r="AE290" s="370"/>
      <c r="AF290" s="370"/>
      <c r="AG290" s="370"/>
      <c r="AH290" s="370"/>
      <c r="AI290" s="370"/>
      <c r="AJ290" s="370"/>
      <c r="AK290" s="370"/>
      <c r="AL290" s="370"/>
      <c r="AM290" s="370"/>
      <c r="AN290" s="370"/>
      <c r="AO290" s="370"/>
      <c r="AP290" s="370"/>
      <c r="AQ290" s="370"/>
      <c r="AR290" s="370"/>
      <c r="AS290" s="370"/>
      <c r="AT290" s="370"/>
      <c r="AU290" s="370"/>
      <c r="AV290" s="370"/>
      <c r="AW290" s="370"/>
      <c r="AX290" s="370"/>
      <c r="AY290" s="370"/>
      <c r="AZ290" s="370"/>
      <c r="BA290" s="370"/>
      <c r="BB290" s="370"/>
      <c r="BC290" s="370"/>
      <c r="BD290" s="370"/>
      <c r="BE290" s="338"/>
      <c r="BF290" s="338"/>
      <c r="BG290" s="338"/>
      <c r="BH290" s="379">
        <f t="shared" si="57"/>
        <v>0</v>
      </c>
      <c r="BI290" s="7"/>
      <c r="BJ290" s="7"/>
      <c r="BK290" s="233"/>
      <c r="BL290" s="234"/>
      <c r="BM290" s="145"/>
      <c r="BN290" s="235"/>
      <c r="BO290" s="123">
        <f t="shared" si="56"/>
        <v>0</v>
      </c>
      <c r="BP290" s="122">
        <v>0</v>
      </c>
      <c r="BQ290" s="122">
        <v>0</v>
      </c>
      <c r="BR290" s="124">
        <f t="shared" si="58"/>
        <v>0</v>
      </c>
      <c r="BS290" s="107"/>
      <c r="BV290" s="240"/>
      <c r="BW290" s="240"/>
      <c r="BX290" s="240"/>
      <c r="BY290" s="240"/>
      <c r="BZ290" s="240"/>
    </row>
    <row r="291" spans="1:78" s="6" customFormat="1" ht="15" hidden="1" customHeight="1" x14ac:dyDescent="0.25">
      <c r="A291" s="237"/>
      <c r="B291" s="564"/>
      <c r="C291" s="565"/>
      <c r="D291" s="108"/>
      <c r="E291" s="65"/>
      <c r="F291" s="370"/>
      <c r="G291" s="370"/>
      <c r="H291" s="370"/>
      <c r="I291" s="370"/>
      <c r="J291" s="370"/>
      <c r="K291" s="370"/>
      <c r="L291" s="370"/>
      <c r="M291" s="370"/>
      <c r="N291" s="370"/>
      <c r="O291" s="370"/>
      <c r="P291" s="370"/>
      <c r="Q291" s="370"/>
      <c r="R291" s="370"/>
      <c r="S291" s="370"/>
      <c r="T291" s="370"/>
      <c r="U291" s="370"/>
      <c r="V291" s="370"/>
      <c r="W291" s="370"/>
      <c r="X291" s="370"/>
      <c r="Y291" s="370"/>
      <c r="Z291" s="370"/>
      <c r="AA291" s="370"/>
      <c r="AB291" s="370"/>
      <c r="AC291" s="370"/>
      <c r="AD291" s="370"/>
      <c r="AE291" s="370"/>
      <c r="AF291" s="370"/>
      <c r="AG291" s="370"/>
      <c r="AH291" s="370"/>
      <c r="AI291" s="370"/>
      <c r="AJ291" s="370"/>
      <c r="AK291" s="370"/>
      <c r="AL291" s="370"/>
      <c r="AM291" s="370"/>
      <c r="AN291" s="370"/>
      <c r="AO291" s="370"/>
      <c r="AP291" s="370"/>
      <c r="AQ291" s="370"/>
      <c r="AR291" s="370"/>
      <c r="AS291" s="370"/>
      <c r="AT291" s="370"/>
      <c r="AU291" s="370"/>
      <c r="AV291" s="370"/>
      <c r="AW291" s="370"/>
      <c r="AX291" s="370"/>
      <c r="AY291" s="370"/>
      <c r="AZ291" s="370"/>
      <c r="BA291" s="370"/>
      <c r="BB291" s="370"/>
      <c r="BC291" s="370"/>
      <c r="BD291" s="370"/>
      <c r="BE291" s="338"/>
      <c r="BF291" s="338"/>
      <c r="BG291" s="338"/>
      <c r="BH291" s="379">
        <f t="shared" si="57"/>
        <v>0</v>
      </c>
      <c r="BI291" s="7"/>
      <c r="BJ291" s="7"/>
      <c r="BK291" s="233"/>
      <c r="BL291" s="234"/>
      <c r="BM291" s="145"/>
      <c r="BN291" s="235"/>
      <c r="BO291" s="123">
        <f t="shared" si="56"/>
        <v>0</v>
      </c>
      <c r="BP291" s="122">
        <v>0</v>
      </c>
      <c r="BQ291" s="122">
        <v>0</v>
      </c>
      <c r="BR291" s="124">
        <f t="shared" si="58"/>
        <v>0</v>
      </c>
      <c r="BS291" s="107"/>
      <c r="BV291" s="240"/>
      <c r="BW291" s="240"/>
      <c r="BX291" s="240"/>
      <c r="BY291" s="240"/>
      <c r="BZ291" s="240"/>
    </row>
    <row r="292" spans="1:78" s="6" customFormat="1" ht="15" hidden="1" customHeight="1" x14ac:dyDescent="0.25">
      <c r="A292" s="237"/>
      <c r="B292" s="564"/>
      <c r="C292" s="565"/>
      <c r="D292" s="108"/>
      <c r="E292" s="65"/>
      <c r="F292" s="370"/>
      <c r="G292" s="370"/>
      <c r="H292" s="370"/>
      <c r="I292" s="370"/>
      <c r="J292" s="370"/>
      <c r="K292" s="370"/>
      <c r="L292" s="370"/>
      <c r="M292" s="370"/>
      <c r="N292" s="370"/>
      <c r="O292" s="370"/>
      <c r="P292" s="370"/>
      <c r="Q292" s="370"/>
      <c r="R292" s="370"/>
      <c r="S292" s="370"/>
      <c r="T292" s="370"/>
      <c r="U292" s="370"/>
      <c r="V292" s="370"/>
      <c r="W292" s="370"/>
      <c r="X292" s="370"/>
      <c r="Y292" s="370"/>
      <c r="Z292" s="370"/>
      <c r="AA292" s="370"/>
      <c r="AB292" s="370"/>
      <c r="AC292" s="370"/>
      <c r="AD292" s="370"/>
      <c r="AE292" s="370"/>
      <c r="AF292" s="370"/>
      <c r="AG292" s="370"/>
      <c r="AH292" s="370"/>
      <c r="AI292" s="370"/>
      <c r="AJ292" s="370"/>
      <c r="AK292" s="370"/>
      <c r="AL292" s="370"/>
      <c r="AM292" s="370"/>
      <c r="AN292" s="370"/>
      <c r="AO292" s="370"/>
      <c r="AP292" s="370"/>
      <c r="AQ292" s="370"/>
      <c r="AR292" s="370"/>
      <c r="AS292" s="370"/>
      <c r="AT292" s="370"/>
      <c r="AU292" s="370"/>
      <c r="AV292" s="370"/>
      <c r="AW292" s="370"/>
      <c r="AX292" s="370"/>
      <c r="AY292" s="370"/>
      <c r="AZ292" s="370"/>
      <c r="BA292" s="370"/>
      <c r="BB292" s="370"/>
      <c r="BC292" s="370"/>
      <c r="BD292" s="370"/>
      <c r="BE292" s="338"/>
      <c r="BF292" s="338"/>
      <c r="BG292" s="338"/>
      <c r="BH292" s="379">
        <f t="shared" si="57"/>
        <v>0</v>
      </c>
      <c r="BI292" s="7"/>
      <c r="BJ292" s="7"/>
      <c r="BK292" s="233"/>
      <c r="BL292" s="234"/>
      <c r="BM292" s="145"/>
      <c r="BN292" s="235"/>
      <c r="BO292" s="123">
        <f t="shared" si="56"/>
        <v>0</v>
      </c>
      <c r="BP292" s="122">
        <v>0</v>
      </c>
      <c r="BQ292" s="122">
        <v>0</v>
      </c>
      <c r="BR292" s="124">
        <f t="shared" si="58"/>
        <v>0</v>
      </c>
      <c r="BS292" s="107"/>
      <c r="BV292" s="240"/>
      <c r="BW292" s="240"/>
      <c r="BX292" s="240"/>
      <c r="BY292" s="240"/>
      <c r="BZ292" s="240"/>
    </row>
    <row r="293" spans="1:78" s="6" customFormat="1" ht="15" hidden="1" customHeight="1" x14ac:dyDescent="0.25">
      <c r="A293" s="237"/>
      <c r="B293" s="564"/>
      <c r="C293" s="565"/>
      <c r="D293" s="108"/>
      <c r="E293" s="65"/>
      <c r="F293" s="370"/>
      <c r="G293" s="370"/>
      <c r="H293" s="370"/>
      <c r="I293" s="370"/>
      <c r="J293" s="370"/>
      <c r="K293" s="370"/>
      <c r="L293" s="370"/>
      <c r="M293" s="370"/>
      <c r="N293" s="370"/>
      <c r="O293" s="370"/>
      <c r="P293" s="370"/>
      <c r="Q293" s="370"/>
      <c r="R293" s="370"/>
      <c r="S293" s="370"/>
      <c r="T293" s="370"/>
      <c r="U293" s="370"/>
      <c r="V293" s="370"/>
      <c r="W293" s="370"/>
      <c r="X293" s="370"/>
      <c r="Y293" s="370"/>
      <c r="Z293" s="370"/>
      <c r="AA293" s="370"/>
      <c r="AB293" s="370"/>
      <c r="AC293" s="370"/>
      <c r="AD293" s="370"/>
      <c r="AE293" s="370"/>
      <c r="AF293" s="370"/>
      <c r="AG293" s="370"/>
      <c r="AH293" s="370"/>
      <c r="AI293" s="370"/>
      <c r="AJ293" s="370"/>
      <c r="AK293" s="370"/>
      <c r="AL293" s="370"/>
      <c r="AM293" s="370"/>
      <c r="AN293" s="370"/>
      <c r="AO293" s="370"/>
      <c r="AP293" s="370"/>
      <c r="AQ293" s="370"/>
      <c r="AR293" s="370"/>
      <c r="AS293" s="370"/>
      <c r="AT293" s="370"/>
      <c r="AU293" s="370"/>
      <c r="AV293" s="370"/>
      <c r="AW293" s="370"/>
      <c r="AX293" s="370"/>
      <c r="AY293" s="370"/>
      <c r="AZ293" s="370"/>
      <c r="BA293" s="370"/>
      <c r="BB293" s="370"/>
      <c r="BC293" s="370"/>
      <c r="BD293" s="370"/>
      <c r="BE293" s="338"/>
      <c r="BF293" s="338"/>
      <c r="BG293" s="338"/>
      <c r="BH293" s="379">
        <f t="shared" si="57"/>
        <v>0</v>
      </c>
      <c r="BI293" s="7"/>
      <c r="BJ293" s="7"/>
      <c r="BK293" s="233"/>
      <c r="BL293" s="234"/>
      <c r="BM293" s="145"/>
      <c r="BN293" s="235"/>
      <c r="BO293" s="123">
        <f t="shared" si="56"/>
        <v>0</v>
      </c>
      <c r="BP293" s="122">
        <v>0</v>
      </c>
      <c r="BQ293" s="122">
        <v>0</v>
      </c>
      <c r="BR293" s="124">
        <f t="shared" si="58"/>
        <v>0</v>
      </c>
      <c r="BS293" s="107"/>
      <c r="BV293" s="240"/>
      <c r="BW293" s="240"/>
      <c r="BX293" s="240"/>
      <c r="BY293" s="240"/>
      <c r="BZ293" s="240"/>
    </row>
    <row r="294" spans="1:78" s="6" customFormat="1" ht="15" hidden="1" customHeight="1" x14ac:dyDescent="0.25">
      <c r="A294" s="237"/>
      <c r="B294" s="564"/>
      <c r="C294" s="565"/>
      <c r="D294" s="108"/>
      <c r="E294" s="65"/>
      <c r="F294" s="370"/>
      <c r="G294" s="370"/>
      <c r="H294" s="370"/>
      <c r="I294" s="370"/>
      <c r="J294" s="370"/>
      <c r="K294" s="370"/>
      <c r="L294" s="370"/>
      <c r="M294" s="370"/>
      <c r="N294" s="370"/>
      <c r="O294" s="370"/>
      <c r="P294" s="370"/>
      <c r="Q294" s="370"/>
      <c r="R294" s="370"/>
      <c r="S294" s="370"/>
      <c r="T294" s="370"/>
      <c r="U294" s="370"/>
      <c r="V294" s="370"/>
      <c r="W294" s="370"/>
      <c r="X294" s="370"/>
      <c r="Y294" s="370"/>
      <c r="Z294" s="370"/>
      <c r="AA294" s="370"/>
      <c r="AB294" s="370"/>
      <c r="AC294" s="370"/>
      <c r="AD294" s="370"/>
      <c r="AE294" s="370"/>
      <c r="AF294" s="370"/>
      <c r="AG294" s="370"/>
      <c r="AH294" s="370"/>
      <c r="AI294" s="370"/>
      <c r="AJ294" s="370"/>
      <c r="AK294" s="370"/>
      <c r="AL294" s="370"/>
      <c r="AM294" s="370"/>
      <c r="AN294" s="370"/>
      <c r="AO294" s="370"/>
      <c r="AP294" s="370"/>
      <c r="AQ294" s="370"/>
      <c r="AR294" s="370"/>
      <c r="AS294" s="370"/>
      <c r="AT294" s="370"/>
      <c r="AU294" s="370"/>
      <c r="AV294" s="370"/>
      <c r="AW294" s="370"/>
      <c r="AX294" s="370"/>
      <c r="AY294" s="370"/>
      <c r="AZ294" s="370"/>
      <c r="BA294" s="370"/>
      <c r="BB294" s="370"/>
      <c r="BC294" s="370"/>
      <c r="BD294" s="370"/>
      <c r="BE294" s="338"/>
      <c r="BF294" s="338"/>
      <c r="BG294" s="338"/>
      <c r="BH294" s="379">
        <f t="shared" si="57"/>
        <v>0</v>
      </c>
      <c r="BI294" s="7"/>
      <c r="BJ294" s="7"/>
      <c r="BK294" s="233"/>
      <c r="BL294" s="234"/>
      <c r="BM294" s="145"/>
      <c r="BN294" s="235"/>
      <c r="BO294" s="123">
        <f t="shared" si="56"/>
        <v>0</v>
      </c>
      <c r="BP294" s="122">
        <v>0</v>
      </c>
      <c r="BQ294" s="122">
        <v>0</v>
      </c>
      <c r="BR294" s="124">
        <f t="shared" si="58"/>
        <v>0</v>
      </c>
      <c r="BS294" s="107"/>
      <c r="BV294" s="240"/>
      <c r="BW294" s="240"/>
      <c r="BX294" s="240"/>
      <c r="BY294" s="240"/>
      <c r="BZ294" s="240"/>
    </row>
    <row r="295" spans="1:78" s="6" customFormat="1" ht="15" hidden="1" customHeight="1" x14ac:dyDescent="0.25">
      <c r="A295" s="237"/>
      <c r="B295" s="564"/>
      <c r="C295" s="565"/>
      <c r="D295" s="108"/>
      <c r="E295" s="65"/>
      <c r="F295" s="370"/>
      <c r="G295" s="370"/>
      <c r="H295" s="370"/>
      <c r="I295" s="370"/>
      <c r="J295" s="370"/>
      <c r="K295" s="370"/>
      <c r="L295" s="370"/>
      <c r="M295" s="370"/>
      <c r="N295" s="370"/>
      <c r="O295" s="370"/>
      <c r="P295" s="370"/>
      <c r="Q295" s="370"/>
      <c r="R295" s="370"/>
      <c r="S295" s="370"/>
      <c r="T295" s="370"/>
      <c r="U295" s="370"/>
      <c r="V295" s="370"/>
      <c r="W295" s="370"/>
      <c r="X295" s="370"/>
      <c r="Y295" s="370"/>
      <c r="Z295" s="370"/>
      <c r="AA295" s="370"/>
      <c r="AB295" s="370"/>
      <c r="AC295" s="370"/>
      <c r="AD295" s="370"/>
      <c r="AE295" s="370"/>
      <c r="AF295" s="370"/>
      <c r="AG295" s="370"/>
      <c r="AH295" s="370"/>
      <c r="AI295" s="370"/>
      <c r="AJ295" s="370"/>
      <c r="AK295" s="370"/>
      <c r="AL295" s="370"/>
      <c r="AM295" s="370"/>
      <c r="AN295" s="370"/>
      <c r="AO295" s="370"/>
      <c r="AP295" s="370"/>
      <c r="AQ295" s="370"/>
      <c r="AR295" s="370"/>
      <c r="AS295" s="370"/>
      <c r="AT295" s="370"/>
      <c r="AU295" s="370"/>
      <c r="AV295" s="370"/>
      <c r="AW295" s="370"/>
      <c r="AX295" s="370"/>
      <c r="AY295" s="370"/>
      <c r="AZ295" s="370"/>
      <c r="BA295" s="370"/>
      <c r="BB295" s="370"/>
      <c r="BC295" s="370"/>
      <c r="BD295" s="370"/>
      <c r="BE295" s="338"/>
      <c r="BF295" s="338"/>
      <c r="BG295" s="338"/>
      <c r="BH295" s="379">
        <f t="shared" si="57"/>
        <v>0</v>
      </c>
      <c r="BI295" s="7"/>
      <c r="BJ295" s="7"/>
      <c r="BK295" s="233"/>
      <c r="BL295" s="234"/>
      <c r="BM295" s="145"/>
      <c r="BN295" s="235"/>
      <c r="BO295" s="123">
        <f t="shared" si="56"/>
        <v>0</v>
      </c>
      <c r="BP295" s="122">
        <v>0</v>
      </c>
      <c r="BQ295" s="122">
        <v>0</v>
      </c>
      <c r="BR295" s="124">
        <f t="shared" si="58"/>
        <v>0</v>
      </c>
      <c r="BS295" s="107"/>
      <c r="BV295" s="240"/>
      <c r="BW295" s="240"/>
      <c r="BX295" s="240"/>
      <c r="BY295" s="240"/>
      <c r="BZ295" s="240"/>
    </row>
    <row r="296" spans="1:78" s="6" customFormat="1" ht="15" hidden="1" customHeight="1" x14ac:dyDescent="0.25">
      <c r="A296" s="237"/>
      <c r="B296" s="564"/>
      <c r="C296" s="565"/>
      <c r="D296" s="108"/>
      <c r="E296" s="65"/>
      <c r="F296" s="370"/>
      <c r="G296" s="370"/>
      <c r="H296" s="370"/>
      <c r="I296" s="370"/>
      <c r="J296" s="370"/>
      <c r="K296" s="370"/>
      <c r="L296" s="370"/>
      <c r="M296" s="370"/>
      <c r="N296" s="370"/>
      <c r="O296" s="370"/>
      <c r="P296" s="370"/>
      <c r="Q296" s="370"/>
      <c r="R296" s="370"/>
      <c r="S296" s="370"/>
      <c r="T296" s="370"/>
      <c r="U296" s="370"/>
      <c r="V296" s="370"/>
      <c r="W296" s="370"/>
      <c r="X296" s="370"/>
      <c r="Y296" s="370"/>
      <c r="Z296" s="370"/>
      <c r="AA296" s="370"/>
      <c r="AB296" s="370"/>
      <c r="AC296" s="370"/>
      <c r="AD296" s="370"/>
      <c r="AE296" s="370"/>
      <c r="AF296" s="370"/>
      <c r="AG296" s="370"/>
      <c r="AH296" s="370"/>
      <c r="AI296" s="370"/>
      <c r="AJ296" s="370"/>
      <c r="AK296" s="370"/>
      <c r="AL296" s="370"/>
      <c r="AM296" s="370"/>
      <c r="AN296" s="370"/>
      <c r="AO296" s="370"/>
      <c r="AP296" s="370"/>
      <c r="AQ296" s="370"/>
      <c r="AR296" s="370"/>
      <c r="AS296" s="370"/>
      <c r="AT296" s="370"/>
      <c r="AU296" s="370"/>
      <c r="AV296" s="370"/>
      <c r="AW296" s="370"/>
      <c r="AX296" s="370"/>
      <c r="AY296" s="370"/>
      <c r="AZ296" s="370"/>
      <c r="BA296" s="370"/>
      <c r="BB296" s="370"/>
      <c r="BC296" s="370"/>
      <c r="BD296" s="370"/>
      <c r="BE296" s="338"/>
      <c r="BF296" s="338"/>
      <c r="BG296" s="338"/>
      <c r="BH296" s="379">
        <f t="shared" si="57"/>
        <v>0</v>
      </c>
      <c r="BI296" s="7"/>
      <c r="BJ296" s="7"/>
      <c r="BK296" s="233"/>
      <c r="BL296" s="234"/>
      <c r="BM296" s="145"/>
      <c r="BN296" s="235"/>
      <c r="BO296" s="123">
        <f t="shared" si="56"/>
        <v>0</v>
      </c>
      <c r="BP296" s="122">
        <v>0</v>
      </c>
      <c r="BQ296" s="122">
        <v>0</v>
      </c>
      <c r="BR296" s="124">
        <f t="shared" si="58"/>
        <v>0</v>
      </c>
      <c r="BS296" s="107"/>
      <c r="BV296" s="240"/>
      <c r="BW296" s="240"/>
      <c r="BX296" s="240"/>
      <c r="BY296" s="240"/>
      <c r="BZ296" s="240"/>
    </row>
    <row r="297" spans="1:78" s="6" customFormat="1" ht="15" hidden="1" customHeight="1" x14ac:dyDescent="0.25">
      <c r="A297" s="237"/>
      <c r="B297" s="564"/>
      <c r="C297" s="565"/>
      <c r="D297" s="108"/>
      <c r="E297" s="65"/>
      <c r="F297" s="370"/>
      <c r="G297" s="370"/>
      <c r="H297" s="370"/>
      <c r="I297" s="370"/>
      <c r="J297" s="370"/>
      <c r="K297" s="370"/>
      <c r="L297" s="370"/>
      <c r="M297" s="370"/>
      <c r="N297" s="370"/>
      <c r="O297" s="370"/>
      <c r="P297" s="370"/>
      <c r="Q297" s="370"/>
      <c r="R297" s="370"/>
      <c r="S297" s="370"/>
      <c r="T297" s="370"/>
      <c r="U297" s="370"/>
      <c r="V297" s="370"/>
      <c r="W297" s="370"/>
      <c r="X297" s="370"/>
      <c r="Y297" s="370"/>
      <c r="Z297" s="370"/>
      <c r="AA297" s="370"/>
      <c r="AB297" s="370"/>
      <c r="AC297" s="370"/>
      <c r="AD297" s="370"/>
      <c r="AE297" s="370"/>
      <c r="AF297" s="370"/>
      <c r="AG297" s="370"/>
      <c r="AH297" s="370"/>
      <c r="AI297" s="370"/>
      <c r="AJ297" s="370"/>
      <c r="AK297" s="370"/>
      <c r="AL297" s="370"/>
      <c r="AM297" s="370"/>
      <c r="AN297" s="370"/>
      <c r="AO297" s="370"/>
      <c r="AP297" s="370"/>
      <c r="AQ297" s="370"/>
      <c r="AR297" s="370"/>
      <c r="AS297" s="370"/>
      <c r="AT297" s="370"/>
      <c r="AU297" s="370"/>
      <c r="AV297" s="370"/>
      <c r="AW297" s="370"/>
      <c r="AX297" s="370"/>
      <c r="AY297" s="370"/>
      <c r="AZ297" s="370"/>
      <c r="BA297" s="370"/>
      <c r="BB297" s="370"/>
      <c r="BC297" s="370"/>
      <c r="BD297" s="370"/>
      <c r="BE297" s="338"/>
      <c r="BF297" s="338"/>
      <c r="BG297" s="338"/>
      <c r="BH297" s="379">
        <f t="shared" si="57"/>
        <v>0</v>
      </c>
      <c r="BI297" s="7"/>
      <c r="BJ297" s="7"/>
      <c r="BK297" s="233"/>
      <c r="BL297" s="234"/>
      <c r="BM297" s="145"/>
      <c r="BN297" s="235"/>
      <c r="BO297" s="123">
        <f t="shared" si="56"/>
        <v>0</v>
      </c>
      <c r="BP297" s="122">
        <v>0</v>
      </c>
      <c r="BQ297" s="122">
        <v>0</v>
      </c>
      <c r="BR297" s="124">
        <f t="shared" si="58"/>
        <v>0</v>
      </c>
      <c r="BS297" s="107"/>
      <c r="BV297" s="240"/>
      <c r="BW297" s="240"/>
      <c r="BX297" s="240"/>
      <c r="BY297" s="240"/>
      <c r="BZ297" s="240"/>
    </row>
    <row r="298" spans="1:78" s="6" customFormat="1" ht="15" hidden="1" customHeight="1" x14ac:dyDescent="0.25">
      <c r="A298" s="237"/>
      <c r="B298" s="564"/>
      <c r="C298" s="565"/>
      <c r="D298" s="108"/>
      <c r="E298" s="65"/>
      <c r="F298" s="370"/>
      <c r="G298" s="370"/>
      <c r="H298" s="370"/>
      <c r="I298" s="370"/>
      <c r="J298" s="370"/>
      <c r="K298" s="370"/>
      <c r="L298" s="370"/>
      <c r="M298" s="370"/>
      <c r="N298" s="370"/>
      <c r="O298" s="370"/>
      <c r="P298" s="370"/>
      <c r="Q298" s="370"/>
      <c r="R298" s="370"/>
      <c r="S298" s="370"/>
      <c r="T298" s="370"/>
      <c r="U298" s="370"/>
      <c r="V298" s="370"/>
      <c r="W298" s="370"/>
      <c r="X298" s="370"/>
      <c r="Y298" s="370"/>
      <c r="Z298" s="370"/>
      <c r="AA298" s="370"/>
      <c r="AB298" s="370"/>
      <c r="AC298" s="370"/>
      <c r="AD298" s="370"/>
      <c r="AE298" s="370"/>
      <c r="AF298" s="370"/>
      <c r="AG298" s="370"/>
      <c r="AH298" s="370"/>
      <c r="AI298" s="370"/>
      <c r="AJ298" s="370"/>
      <c r="AK298" s="370"/>
      <c r="AL298" s="370"/>
      <c r="AM298" s="370"/>
      <c r="AN298" s="370"/>
      <c r="AO298" s="370"/>
      <c r="AP298" s="370"/>
      <c r="AQ298" s="370"/>
      <c r="AR298" s="370"/>
      <c r="AS298" s="370"/>
      <c r="AT298" s="370"/>
      <c r="AU298" s="370"/>
      <c r="AV298" s="370"/>
      <c r="AW298" s="370"/>
      <c r="AX298" s="370"/>
      <c r="AY298" s="370"/>
      <c r="AZ298" s="370"/>
      <c r="BA298" s="370"/>
      <c r="BB298" s="370"/>
      <c r="BC298" s="370"/>
      <c r="BD298" s="370"/>
      <c r="BE298" s="338"/>
      <c r="BF298" s="338"/>
      <c r="BG298" s="338"/>
      <c r="BH298" s="379">
        <f t="shared" si="57"/>
        <v>0</v>
      </c>
      <c r="BI298" s="7"/>
      <c r="BJ298" s="7"/>
      <c r="BK298" s="233"/>
      <c r="BL298" s="234"/>
      <c r="BM298" s="145"/>
      <c r="BN298" s="235"/>
      <c r="BO298" s="123">
        <f t="shared" si="56"/>
        <v>0</v>
      </c>
      <c r="BP298" s="122">
        <v>0</v>
      </c>
      <c r="BQ298" s="122">
        <v>0</v>
      </c>
      <c r="BR298" s="124">
        <f t="shared" si="58"/>
        <v>0</v>
      </c>
      <c r="BS298" s="107"/>
      <c r="BV298" s="240"/>
      <c r="BW298" s="240"/>
      <c r="BX298" s="240"/>
      <c r="BY298" s="240"/>
      <c r="BZ298" s="240"/>
    </row>
    <row r="299" spans="1:78" s="6" customFormat="1" ht="15" hidden="1" customHeight="1" x14ac:dyDescent="0.25">
      <c r="A299" s="237"/>
      <c r="B299" s="564"/>
      <c r="C299" s="565"/>
      <c r="D299" s="108"/>
      <c r="E299" s="65"/>
      <c r="F299" s="370"/>
      <c r="G299" s="370"/>
      <c r="H299" s="370"/>
      <c r="I299" s="370"/>
      <c r="J299" s="370"/>
      <c r="K299" s="370"/>
      <c r="L299" s="370"/>
      <c r="M299" s="370"/>
      <c r="N299" s="370"/>
      <c r="O299" s="370"/>
      <c r="P299" s="370"/>
      <c r="Q299" s="370"/>
      <c r="R299" s="370"/>
      <c r="S299" s="370"/>
      <c r="T299" s="370"/>
      <c r="U299" s="370"/>
      <c r="V299" s="370"/>
      <c r="W299" s="370"/>
      <c r="X299" s="370"/>
      <c r="Y299" s="370"/>
      <c r="Z299" s="370"/>
      <c r="AA299" s="370"/>
      <c r="AB299" s="370"/>
      <c r="AC299" s="370"/>
      <c r="AD299" s="370"/>
      <c r="AE299" s="370"/>
      <c r="AF299" s="370"/>
      <c r="AG299" s="370"/>
      <c r="AH299" s="370"/>
      <c r="AI299" s="370"/>
      <c r="AJ299" s="370"/>
      <c r="AK299" s="370"/>
      <c r="AL299" s="370"/>
      <c r="AM299" s="370"/>
      <c r="AN299" s="370"/>
      <c r="AO299" s="370"/>
      <c r="AP299" s="370"/>
      <c r="AQ299" s="370"/>
      <c r="AR299" s="370"/>
      <c r="AS299" s="370"/>
      <c r="AT299" s="370"/>
      <c r="AU299" s="370"/>
      <c r="AV299" s="370"/>
      <c r="AW299" s="370"/>
      <c r="AX299" s="370"/>
      <c r="AY299" s="370"/>
      <c r="AZ299" s="370"/>
      <c r="BA299" s="370"/>
      <c r="BB299" s="370"/>
      <c r="BC299" s="370"/>
      <c r="BD299" s="370"/>
      <c r="BE299" s="338"/>
      <c r="BF299" s="338"/>
      <c r="BG299" s="338"/>
      <c r="BH299" s="379">
        <f t="shared" si="57"/>
        <v>0</v>
      </c>
      <c r="BI299" s="7"/>
      <c r="BJ299" s="7"/>
      <c r="BK299" s="233"/>
      <c r="BL299" s="234"/>
      <c r="BM299" s="145"/>
      <c r="BN299" s="235"/>
      <c r="BO299" s="123">
        <f t="shared" si="56"/>
        <v>0</v>
      </c>
      <c r="BP299" s="122">
        <v>0</v>
      </c>
      <c r="BQ299" s="122">
        <v>0</v>
      </c>
      <c r="BR299" s="124">
        <f t="shared" si="58"/>
        <v>0</v>
      </c>
      <c r="BS299" s="107"/>
      <c r="BV299" s="240"/>
      <c r="BW299" s="240"/>
      <c r="BX299" s="240"/>
      <c r="BY299" s="240"/>
      <c r="BZ299" s="240"/>
    </row>
    <row r="300" spans="1:78" s="6" customFormat="1" ht="15" hidden="1" customHeight="1" x14ac:dyDescent="0.25">
      <c r="A300" s="237"/>
      <c r="B300" s="564"/>
      <c r="C300" s="565"/>
      <c r="D300" s="108"/>
      <c r="E300" s="65"/>
      <c r="F300" s="370"/>
      <c r="G300" s="370"/>
      <c r="H300" s="370"/>
      <c r="I300" s="370"/>
      <c r="J300" s="370"/>
      <c r="K300" s="370"/>
      <c r="L300" s="370"/>
      <c r="M300" s="370"/>
      <c r="N300" s="370"/>
      <c r="O300" s="370"/>
      <c r="P300" s="370"/>
      <c r="Q300" s="370"/>
      <c r="R300" s="370"/>
      <c r="S300" s="370"/>
      <c r="T300" s="370"/>
      <c r="U300" s="370"/>
      <c r="V300" s="370"/>
      <c r="W300" s="370"/>
      <c r="X300" s="370"/>
      <c r="Y300" s="370"/>
      <c r="Z300" s="370"/>
      <c r="AA300" s="370"/>
      <c r="AB300" s="370"/>
      <c r="AC300" s="370"/>
      <c r="AD300" s="370"/>
      <c r="AE300" s="370"/>
      <c r="AF300" s="370"/>
      <c r="AG300" s="370"/>
      <c r="AH300" s="370"/>
      <c r="AI300" s="370"/>
      <c r="AJ300" s="370"/>
      <c r="AK300" s="370"/>
      <c r="AL300" s="370"/>
      <c r="AM300" s="370"/>
      <c r="AN300" s="370"/>
      <c r="AO300" s="370"/>
      <c r="AP300" s="370"/>
      <c r="AQ300" s="370"/>
      <c r="AR300" s="370"/>
      <c r="AS300" s="370"/>
      <c r="AT300" s="370"/>
      <c r="AU300" s="370"/>
      <c r="AV300" s="370"/>
      <c r="AW300" s="370"/>
      <c r="AX300" s="370"/>
      <c r="AY300" s="370"/>
      <c r="AZ300" s="370"/>
      <c r="BA300" s="370"/>
      <c r="BB300" s="370"/>
      <c r="BC300" s="370"/>
      <c r="BD300" s="370"/>
      <c r="BE300" s="338"/>
      <c r="BF300" s="338"/>
      <c r="BG300" s="338"/>
      <c r="BH300" s="379">
        <f t="shared" si="57"/>
        <v>0</v>
      </c>
      <c r="BI300" s="7"/>
      <c r="BJ300" s="7"/>
      <c r="BK300" s="233"/>
      <c r="BL300" s="234"/>
      <c r="BM300" s="145"/>
      <c r="BN300" s="235"/>
      <c r="BO300" s="123">
        <f t="shared" si="56"/>
        <v>0</v>
      </c>
      <c r="BP300" s="122">
        <v>0</v>
      </c>
      <c r="BQ300" s="122">
        <v>0</v>
      </c>
      <c r="BR300" s="124">
        <f t="shared" si="58"/>
        <v>0</v>
      </c>
      <c r="BS300" s="107"/>
      <c r="BV300" s="240"/>
      <c r="BW300" s="240"/>
      <c r="BX300" s="240"/>
      <c r="BY300" s="240"/>
      <c r="BZ300" s="240"/>
    </row>
    <row r="301" spans="1:78" s="6" customFormat="1" ht="15" hidden="1" customHeight="1" x14ac:dyDescent="0.25">
      <c r="A301" s="237"/>
      <c r="B301" s="564"/>
      <c r="C301" s="565"/>
      <c r="D301" s="108"/>
      <c r="E301" s="65"/>
      <c r="F301" s="370"/>
      <c r="G301" s="370"/>
      <c r="H301" s="370"/>
      <c r="I301" s="370"/>
      <c r="J301" s="370"/>
      <c r="K301" s="370"/>
      <c r="L301" s="370"/>
      <c r="M301" s="370"/>
      <c r="N301" s="370"/>
      <c r="O301" s="370"/>
      <c r="P301" s="370"/>
      <c r="Q301" s="370"/>
      <c r="R301" s="370"/>
      <c r="S301" s="370"/>
      <c r="T301" s="370"/>
      <c r="U301" s="370"/>
      <c r="V301" s="370"/>
      <c r="W301" s="370"/>
      <c r="X301" s="370"/>
      <c r="Y301" s="370"/>
      <c r="Z301" s="370"/>
      <c r="AA301" s="370"/>
      <c r="AB301" s="370"/>
      <c r="AC301" s="370"/>
      <c r="AD301" s="370"/>
      <c r="AE301" s="370"/>
      <c r="AF301" s="370"/>
      <c r="AG301" s="370"/>
      <c r="AH301" s="370"/>
      <c r="AI301" s="370"/>
      <c r="AJ301" s="370"/>
      <c r="AK301" s="370"/>
      <c r="AL301" s="370"/>
      <c r="AM301" s="370"/>
      <c r="AN301" s="370"/>
      <c r="AO301" s="370"/>
      <c r="AP301" s="370"/>
      <c r="AQ301" s="370"/>
      <c r="AR301" s="370"/>
      <c r="AS301" s="370"/>
      <c r="AT301" s="370"/>
      <c r="AU301" s="370"/>
      <c r="AV301" s="370"/>
      <c r="AW301" s="370"/>
      <c r="AX301" s="370"/>
      <c r="AY301" s="370"/>
      <c r="AZ301" s="370"/>
      <c r="BA301" s="370"/>
      <c r="BB301" s="370"/>
      <c r="BC301" s="370"/>
      <c r="BD301" s="370"/>
      <c r="BE301" s="338"/>
      <c r="BF301" s="338"/>
      <c r="BG301" s="338"/>
      <c r="BH301" s="379">
        <f t="shared" si="57"/>
        <v>0</v>
      </c>
      <c r="BI301" s="7"/>
      <c r="BJ301" s="7"/>
      <c r="BK301" s="233"/>
      <c r="BL301" s="234"/>
      <c r="BM301" s="145"/>
      <c r="BN301" s="235"/>
      <c r="BO301" s="123">
        <f t="shared" si="56"/>
        <v>0</v>
      </c>
      <c r="BP301" s="122">
        <v>0</v>
      </c>
      <c r="BQ301" s="122">
        <v>0</v>
      </c>
      <c r="BR301" s="124">
        <f t="shared" si="58"/>
        <v>0</v>
      </c>
      <c r="BS301" s="107"/>
      <c r="BV301" s="240"/>
      <c r="BW301" s="240"/>
      <c r="BX301" s="240"/>
      <c r="BY301" s="240"/>
      <c r="BZ301" s="240"/>
    </row>
    <row r="302" spans="1:78" s="6" customFormat="1" ht="15" hidden="1" customHeight="1" x14ac:dyDescent="0.25">
      <c r="A302" s="237"/>
      <c r="B302" s="564"/>
      <c r="C302" s="565"/>
      <c r="D302" s="108"/>
      <c r="E302" s="65"/>
      <c r="F302" s="370"/>
      <c r="G302" s="370"/>
      <c r="H302" s="370"/>
      <c r="I302" s="370"/>
      <c r="J302" s="370"/>
      <c r="K302" s="370"/>
      <c r="L302" s="370"/>
      <c r="M302" s="370"/>
      <c r="N302" s="370"/>
      <c r="O302" s="370"/>
      <c r="P302" s="370"/>
      <c r="Q302" s="370"/>
      <c r="R302" s="370"/>
      <c r="S302" s="370"/>
      <c r="T302" s="370"/>
      <c r="U302" s="370"/>
      <c r="V302" s="370"/>
      <c r="W302" s="370"/>
      <c r="X302" s="370"/>
      <c r="Y302" s="370"/>
      <c r="Z302" s="370"/>
      <c r="AA302" s="370"/>
      <c r="AB302" s="370"/>
      <c r="AC302" s="370"/>
      <c r="AD302" s="370"/>
      <c r="AE302" s="370"/>
      <c r="AF302" s="370"/>
      <c r="AG302" s="370"/>
      <c r="AH302" s="370"/>
      <c r="AI302" s="370"/>
      <c r="AJ302" s="370"/>
      <c r="AK302" s="370"/>
      <c r="AL302" s="370"/>
      <c r="AM302" s="370"/>
      <c r="AN302" s="370"/>
      <c r="AO302" s="370"/>
      <c r="AP302" s="370"/>
      <c r="AQ302" s="370"/>
      <c r="AR302" s="370"/>
      <c r="AS302" s="370"/>
      <c r="AT302" s="370"/>
      <c r="AU302" s="370"/>
      <c r="AV302" s="370"/>
      <c r="AW302" s="370"/>
      <c r="AX302" s="370"/>
      <c r="AY302" s="370"/>
      <c r="AZ302" s="370"/>
      <c r="BA302" s="370"/>
      <c r="BB302" s="370"/>
      <c r="BC302" s="370"/>
      <c r="BD302" s="370"/>
      <c r="BE302" s="338"/>
      <c r="BF302" s="338"/>
      <c r="BG302" s="338"/>
      <c r="BH302" s="379">
        <f t="shared" si="57"/>
        <v>0</v>
      </c>
      <c r="BI302" s="7"/>
      <c r="BJ302" s="7"/>
      <c r="BK302" s="233"/>
      <c r="BL302" s="234"/>
      <c r="BM302" s="145"/>
      <c r="BN302" s="235"/>
      <c r="BO302" s="123">
        <f t="shared" si="56"/>
        <v>0</v>
      </c>
      <c r="BP302" s="122">
        <v>0</v>
      </c>
      <c r="BQ302" s="122">
        <v>0</v>
      </c>
      <c r="BR302" s="124">
        <f t="shared" si="58"/>
        <v>0</v>
      </c>
      <c r="BS302" s="107"/>
      <c r="BV302" s="240"/>
      <c r="BW302" s="240"/>
      <c r="BX302" s="240"/>
      <c r="BY302" s="240"/>
      <c r="BZ302" s="240"/>
    </row>
    <row r="303" spans="1:78" s="6" customFormat="1" ht="15" hidden="1" customHeight="1" x14ac:dyDescent="0.25">
      <c r="A303" s="237"/>
      <c r="B303" s="564"/>
      <c r="C303" s="565"/>
      <c r="D303" s="108"/>
      <c r="E303" s="65"/>
      <c r="F303" s="370"/>
      <c r="G303" s="370"/>
      <c r="H303" s="370"/>
      <c r="I303" s="370"/>
      <c r="J303" s="370"/>
      <c r="K303" s="370"/>
      <c r="L303" s="370"/>
      <c r="M303" s="370"/>
      <c r="N303" s="370"/>
      <c r="O303" s="370"/>
      <c r="P303" s="370"/>
      <c r="Q303" s="370"/>
      <c r="R303" s="370"/>
      <c r="S303" s="370"/>
      <c r="T303" s="370"/>
      <c r="U303" s="370"/>
      <c r="V303" s="370"/>
      <c r="W303" s="370"/>
      <c r="X303" s="370"/>
      <c r="Y303" s="370"/>
      <c r="Z303" s="370"/>
      <c r="AA303" s="370"/>
      <c r="AB303" s="370"/>
      <c r="AC303" s="370"/>
      <c r="AD303" s="370"/>
      <c r="AE303" s="370"/>
      <c r="AF303" s="370"/>
      <c r="AG303" s="370"/>
      <c r="AH303" s="370"/>
      <c r="AI303" s="370"/>
      <c r="AJ303" s="370"/>
      <c r="AK303" s="370"/>
      <c r="AL303" s="370"/>
      <c r="AM303" s="370"/>
      <c r="AN303" s="370"/>
      <c r="AO303" s="370"/>
      <c r="AP303" s="370"/>
      <c r="AQ303" s="370"/>
      <c r="AR303" s="370"/>
      <c r="AS303" s="370"/>
      <c r="AT303" s="370"/>
      <c r="AU303" s="370"/>
      <c r="AV303" s="370"/>
      <c r="AW303" s="370"/>
      <c r="AX303" s="370"/>
      <c r="AY303" s="370"/>
      <c r="AZ303" s="370"/>
      <c r="BA303" s="370"/>
      <c r="BB303" s="370"/>
      <c r="BC303" s="370"/>
      <c r="BD303" s="370"/>
      <c r="BE303" s="338"/>
      <c r="BF303" s="338"/>
      <c r="BG303" s="338"/>
      <c r="BH303" s="379">
        <f t="shared" si="57"/>
        <v>0</v>
      </c>
      <c r="BI303" s="7"/>
      <c r="BJ303" s="7"/>
      <c r="BK303" s="233"/>
      <c r="BL303" s="234"/>
      <c r="BM303" s="145"/>
      <c r="BN303" s="235"/>
      <c r="BO303" s="123">
        <f t="shared" si="56"/>
        <v>0</v>
      </c>
      <c r="BP303" s="122">
        <v>0</v>
      </c>
      <c r="BQ303" s="122">
        <v>0</v>
      </c>
      <c r="BR303" s="124">
        <f t="shared" si="58"/>
        <v>0</v>
      </c>
      <c r="BS303" s="107"/>
      <c r="BV303" s="240"/>
      <c r="BW303" s="240"/>
      <c r="BX303" s="240"/>
      <c r="BY303" s="240"/>
      <c r="BZ303" s="240"/>
    </row>
    <row r="304" spans="1:78" s="6" customFormat="1" ht="15" hidden="1" customHeight="1" x14ac:dyDescent="0.25">
      <c r="A304" s="237"/>
      <c r="B304" s="564"/>
      <c r="C304" s="565"/>
      <c r="D304" s="108"/>
      <c r="E304" s="65"/>
      <c r="F304" s="370"/>
      <c r="G304" s="370"/>
      <c r="H304" s="370"/>
      <c r="I304" s="370"/>
      <c r="J304" s="370"/>
      <c r="K304" s="370"/>
      <c r="L304" s="370"/>
      <c r="M304" s="370"/>
      <c r="N304" s="370"/>
      <c r="O304" s="370"/>
      <c r="P304" s="370"/>
      <c r="Q304" s="370"/>
      <c r="R304" s="370"/>
      <c r="S304" s="370"/>
      <c r="T304" s="370"/>
      <c r="U304" s="370"/>
      <c r="V304" s="370"/>
      <c r="W304" s="370"/>
      <c r="X304" s="370"/>
      <c r="Y304" s="370"/>
      <c r="Z304" s="370"/>
      <c r="AA304" s="370"/>
      <c r="AB304" s="370"/>
      <c r="AC304" s="370"/>
      <c r="AD304" s="370"/>
      <c r="AE304" s="370"/>
      <c r="AF304" s="370"/>
      <c r="AG304" s="370"/>
      <c r="AH304" s="370"/>
      <c r="AI304" s="370"/>
      <c r="AJ304" s="370"/>
      <c r="AK304" s="370"/>
      <c r="AL304" s="370"/>
      <c r="AM304" s="370"/>
      <c r="AN304" s="370"/>
      <c r="AO304" s="370"/>
      <c r="AP304" s="370"/>
      <c r="AQ304" s="370"/>
      <c r="AR304" s="370"/>
      <c r="AS304" s="370"/>
      <c r="AT304" s="370"/>
      <c r="AU304" s="370"/>
      <c r="AV304" s="370"/>
      <c r="AW304" s="370"/>
      <c r="AX304" s="370"/>
      <c r="AY304" s="370"/>
      <c r="AZ304" s="370"/>
      <c r="BA304" s="370"/>
      <c r="BB304" s="370"/>
      <c r="BC304" s="370"/>
      <c r="BD304" s="370"/>
      <c r="BE304" s="338"/>
      <c r="BF304" s="338"/>
      <c r="BG304" s="338"/>
      <c r="BH304" s="379">
        <f t="shared" si="57"/>
        <v>0</v>
      </c>
      <c r="BI304" s="7"/>
      <c r="BJ304" s="7"/>
      <c r="BK304" s="233"/>
      <c r="BL304" s="234"/>
      <c r="BM304" s="145"/>
      <c r="BN304" s="235"/>
      <c r="BO304" s="123">
        <f t="shared" si="56"/>
        <v>0</v>
      </c>
      <c r="BP304" s="122">
        <v>0</v>
      </c>
      <c r="BQ304" s="122">
        <v>0</v>
      </c>
      <c r="BR304" s="124">
        <f t="shared" si="58"/>
        <v>0</v>
      </c>
      <c r="BS304" s="107"/>
      <c r="BV304" s="240"/>
      <c r="BW304" s="240"/>
      <c r="BX304" s="240"/>
      <c r="BY304" s="240"/>
      <c r="BZ304" s="240"/>
    </row>
    <row r="305" spans="1:78" s="6" customFormat="1" ht="15" hidden="1" customHeight="1" x14ac:dyDescent="0.25">
      <c r="A305" s="237"/>
      <c r="B305" s="564"/>
      <c r="C305" s="565"/>
      <c r="D305" s="108"/>
      <c r="E305" s="65"/>
      <c r="F305" s="370"/>
      <c r="G305" s="370"/>
      <c r="H305" s="370"/>
      <c r="I305" s="370"/>
      <c r="J305" s="370"/>
      <c r="K305" s="370"/>
      <c r="L305" s="370"/>
      <c r="M305" s="370"/>
      <c r="N305" s="370"/>
      <c r="O305" s="370"/>
      <c r="P305" s="370"/>
      <c r="Q305" s="370"/>
      <c r="R305" s="370"/>
      <c r="S305" s="370"/>
      <c r="T305" s="370"/>
      <c r="U305" s="370"/>
      <c r="V305" s="370"/>
      <c r="W305" s="370"/>
      <c r="X305" s="370"/>
      <c r="Y305" s="370"/>
      <c r="Z305" s="370"/>
      <c r="AA305" s="370"/>
      <c r="AB305" s="370"/>
      <c r="AC305" s="370"/>
      <c r="AD305" s="370"/>
      <c r="AE305" s="370"/>
      <c r="AF305" s="370"/>
      <c r="AG305" s="370"/>
      <c r="AH305" s="370"/>
      <c r="AI305" s="370"/>
      <c r="AJ305" s="370"/>
      <c r="AK305" s="370"/>
      <c r="AL305" s="370"/>
      <c r="AM305" s="370"/>
      <c r="AN305" s="370"/>
      <c r="AO305" s="370"/>
      <c r="AP305" s="370"/>
      <c r="AQ305" s="370"/>
      <c r="AR305" s="370"/>
      <c r="AS305" s="370"/>
      <c r="AT305" s="370"/>
      <c r="AU305" s="370"/>
      <c r="AV305" s="370"/>
      <c r="AW305" s="370"/>
      <c r="AX305" s="370"/>
      <c r="AY305" s="370"/>
      <c r="AZ305" s="370"/>
      <c r="BA305" s="370"/>
      <c r="BB305" s="370"/>
      <c r="BC305" s="370"/>
      <c r="BD305" s="370"/>
      <c r="BE305" s="338"/>
      <c r="BF305" s="338"/>
      <c r="BG305" s="338"/>
      <c r="BH305" s="379">
        <f t="shared" si="57"/>
        <v>0</v>
      </c>
      <c r="BI305" s="7"/>
      <c r="BJ305" s="7"/>
      <c r="BK305" s="233"/>
      <c r="BL305" s="234"/>
      <c r="BM305" s="145"/>
      <c r="BN305" s="235"/>
      <c r="BO305" s="123">
        <f t="shared" si="56"/>
        <v>0</v>
      </c>
      <c r="BP305" s="122">
        <v>0</v>
      </c>
      <c r="BQ305" s="122">
        <v>0</v>
      </c>
      <c r="BR305" s="124">
        <f t="shared" si="58"/>
        <v>0</v>
      </c>
      <c r="BS305" s="107"/>
      <c r="BV305" s="240"/>
      <c r="BW305" s="240"/>
      <c r="BX305" s="240"/>
      <c r="BY305" s="240"/>
      <c r="BZ305" s="240"/>
    </row>
    <row r="306" spans="1:78" s="6" customFormat="1" ht="15" hidden="1" customHeight="1" x14ac:dyDescent="0.25">
      <c r="A306" s="237"/>
      <c r="B306" s="564"/>
      <c r="C306" s="565"/>
      <c r="D306" s="108"/>
      <c r="E306" s="65"/>
      <c r="F306" s="370"/>
      <c r="G306" s="370"/>
      <c r="H306" s="370"/>
      <c r="I306" s="370"/>
      <c r="J306" s="370"/>
      <c r="K306" s="370"/>
      <c r="L306" s="370"/>
      <c r="M306" s="370"/>
      <c r="N306" s="370"/>
      <c r="O306" s="370"/>
      <c r="P306" s="370"/>
      <c r="Q306" s="370"/>
      <c r="R306" s="370"/>
      <c r="S306" s="370"/>
      <c r="T306" s="370"/>
      <c r="U306" s="370"/>
      <c r="V306" s="370"/>
      <c r="W306" s="370"/>
      <c r="X306" s="370"/>
      <c r="Y306" s="370"/>
      <c r="Z306" s="370"/>
      <c r="AA306" s="370"/>
      <c r="AB306" s="370"/>
      <c r="AC306" s="370"/>
      <c r="AD306" s="370"/>
      <c r="AE306" s="370"/>
      <c r="AF306" s="370"/>
      <c r="AG306" s="370"/>
      <c r="AH306" s="370"/>
      <c r="AI306" s="370"/>
      <c r="AJ306" s="370"/>
      <c r="AK306" s="370"/>
      <c r="AL306" s="370"/>
      <c r="AM306" s="370"/>
      <c r="AN306" s="370"/>
      <c r="AO306" s="370"/>
      <c r="AP306" s="370"/>
      <c r="AQ306" s="370"/>
      <c r="AR306" s="370"/>
      <c r="AS306" s="370"/>
      <c r="AT306" s="370"/>
      <c r="AU306" s="370"/>
      <c r="AV306" s="370"/>
      <c r="AW306" s="370"/>
      <c r="AX306" s="370"/>
      <c r="AY306" s="370"/>
      <c r="AZ306" s="370"/>
      <c r="BA306" s="370"/>
      <c r="BB306" s="370"/>
      <c r="BC306" s="370"/>
      <c r="BD306" s="370"/>
      <c r="BE306" s="338"/>
      <c r="BF306" s="338"/>
      <c r="BG306" s="338"/>
      <c r="BH306" s="379">
        <f t="shared" si="57"/>
        <v>0</v>
      </c>
      <c r="BI306" s="7"/>
      <c r="BJ306" s="7"/>
      <c r="BK306" s="233"/>
      <c r="BL306" s="234"/>
      <c r="BM306" s="145"/>
      <c r="BN306" s="235"/>
      <c r="BO306" s="123">
        <f t="shared" si="56"/>
        <v>0</v>
      </c>
      <c r="BP306" s="122">
        <v>0</v>
      </c>
      <c r="BQ306" s="122">
        <v>0</v>
      </c>
      <c r="BR306" s="124">
        <f t="shared" si="58"/>
        <v>0</v>
      </c>
      <c r="BS306" s="107"/>
      <c r="BV306" s="240"/>
      <c r="BW306" s="240"/>
      <c r="BX306" s="240"/>
      <c r="BY306" s="240"/>
      <c r="BZ306" s="240"/>
    </row>
    <row r="307" spans="1:78" s="6" customFormat="1" ht="15" hidden="1" customHeight="1" x14ac:dyDescent="0.25">
      <c r="A307" s="237"/>
      <c r="B307" s="564"/>
      <c r="C307" s="565"/>
      <c r="D307" s="108"/>
      <c r="E307" s="65"/>
      <c r="F307" s="370"/>
      <c r="G307" s="370"/>
      <c r="H307" s="370"/>
      <c r="I307" s="370"/>
      <c r="J307" s="370"/>
      <c r="K307" s="370"/>
      <c r="L307" s="370"/>
      <c r="M307" s="370"/>
      <c r="N307" s="370"/>
      <c r="O307" s="370"/>
      <c r="P307" s="370"/>
      <c r="Q307" s="370"/>
      <c r="R307" s="370"/>
      <c r="S307" s="370"/>
      <c r="T307" s="370"/>
      <c r="U307" s="370"/>
      <c r="V307" s="370"/>
      <c r="W307" s="370"/>
      <c r="X307" s="370"/>
      <c r="Y307" s="370"/>
      <c r="Z307" s="370"/>
      <c r="AA307" s="370"/>
      <c r="AB307" s="370"/>
      <c r="AC307" s="370"/>
      <c r="AD307" s="370"/>
      <c r="AE307" s="370"/>
      <c r="AF307" s="370"/>
      <c r="AG307" s="370"/>
      <c r="AH307" s="370"/>
      <c r="AI307" s="370"/>
      <c r="AJ307" s="370"/>
      <c r="AK307" s="370"/>
      <c r="AL307" s="370"/>
      <c r="AM307" s="370"/>
      <c r="AN307" s="370"/>
      <c r="AO307" s="370"/>
      <c r="AP307" s="370"/>
      <c r="AQ307" s="370"/>
      <c r="AR307" s="370"/>
      <c r="AS307" s="370"/>
      <c r="AT307" s="370"/>
      <c r="AU307" s="370"/>
      <c r="AV307" s="370"/>
      <c r="AW307" s="370"/>
      <c r="AX307" s="370"/>
      <c r="AY307" s="370"/>
      <c r="AZ307" s="370"/>
      <c r="BA307" s="370"/>
      <c r="BB307" s="370"/>
      <c r="BC307" s="370"/>
      <c r="BD307" s="370"/>
      <c r="BE307" s="338"/>
      <c r="BF307" s="338"/>
      <c r="BG307" s="338"/>
      <c r="BH307" s="379">
        <f t="shared" si="57"/>
        <v>0</v>
      </c>
      <c r="BI307" s="7"/>
      <c r="BJ307" s="7"/>
      <c r="BK307" s="233"/>
      <c r="BL307" s="234"/>
      <c r="BM307" s="145"/>
      <c r="BN307" s="235"/>
      <c r="BO307" s="123">
        <f t="shared" si="56"/>
        <v>0</v>
      </c>
      <c r="BP307" s="122">
        <v>0</v>
      </c>
      <c r="BQ307" s="122">
        <v>0</v>
      </c>
      <c r="BR307" s="124">
        <f t="shared" si="58"/>
        <v>0</v>
      </c>
      <c r="BS307" s="107"/>
      <c r="BV307" s="240"/>
      <c r="BW307" s="240"/>
      <c r="BX307" s="240"/>
      <c r="BY307" s="240"/>
      <c r="BZ307" s="240"/>
    </row>
    <row r="308" spans="1:78" s="6" customFormat="1" ht="15" hidden="1" customHeight="1" x14ac:dyDescent="0.25">
      <c r="A308" s="237"/>
      <c r="B308" s="564"/>
      <c r="C308" s="565"/>
      <c r="D308" s="108"/>
      <c r="E308" s="65"/>
      <c r="F308" s="370"/>
      <c r="G308" s="370"/>
      <c r="H308" s="370"/>
      <c r="I308" s="370"/>
      <c r="J308" s="370"/>
      <c r="K308" s="370"/>
      <c r="L308" s="370"/>
      <c r="M308" s="370"/>
      <c r="N308" s="370"/>
      <c r="O308" s="370"/>
      <c r="P308" s="370"/>
      <c r="Q308" s="370"/>
      <c r="R308" s="370"/>
      <c r="S308" s="370"/>
      <c r="T308" s="370"/>
      <c r="U308" s="370"/>
      <c r="V308" s="370"/>
      <c r="W308" s="370"/>
      <c r="X308" s="370"/>
      <c r="Y308" s="370"/>
      <c r="Z308" s="370"/>
      <c r="AA308" s="370"/>
      <c r="AB308" s="370"/>
      <c r="AC308" s="370"/>
      <c r="AD308" s="370"/>
      <c r="AE308" s="370"/>
      <c r="AF308" s="370"/>
      <c r="AG308" s="370"/>
      <c r="AH308" s="370"/>
      <c r="AI308" s="370"/>
      <c r="AJ308" s="370"/>
      <c r="AK308" s="370"/>
      <c r="AL308" s="370"/>
      <c r="AM308" s="370"/>
      <c r="AN308" s="370"/>
      <c r="AO308" s="370"/>
      <c r="AP308" s="370"/>
      <c r="AQ308" s="370"/>
      <c r="AR308" s="370"/>
      <c r="AS308" s="370"/>
      <c r="AT308" s="370"/>
      <c r="AU308" s="370"/>
      <c r="AV308" s="370"/>
      <c r="AW308" s="370"/>
      <c r="AX308" s="370"/>
      <c r="AY308" s="370"/>
      <c r="AZ308" s="370"/>
      <c r="BA308" s="370"/>
      <c r="BB308" s="370"/>
      <c r="BC308" s="370"/>
      <c r="BD308" s="370"/>
      <c r="BE308" s="338"/>
      <c r="BF308" s="338"/>
      <c r="BG308" s="338"/>
      <c r="BH308" s="379">
        <f t="shared" si="57"/>
        <v>0</v>
      </c>
      <c r="BI308" s="7"/>
      <c r="BJ308" s="7"/>
      <c r="BK308" s="233"/>
      <c r="BL308" s="234"/>
      <c r="BM308" s="145"/>
      <c r="BN308" s="235"/>
      <c r="BO308" s="123">
        <f t="shared" si="56"/>
        <v>0</v>
      </c>
      <c r="BP308" s="122">
        <v>0</v>
      </c>
      <c r="BQ308" s="122">
        <v>0</v>
      </c>
      <c r="BR308" s="124">
        <f t="shared" si="58"/>
        <v>0</v>
      </c>
      <c r="BS308" s="107"/>
      <c r="BV308" s="240"/>
      <c r="BW308" s="240"/>
      <c r="BX308" s="240"/>
      <c r="BY308" s="240"/>
      <c r="BZ308" s="240"/>
    </row>
    <row r="309" spans="1:78" s="6" customFormat="1" ht="15" hidden="1" customHeight="1" x14ac:dyDescent="0.25">
      <c r="A309" s="237"/>
      <c r="B309" s="564"/>
      <c r="C309" s="565"/>
      <c r="D309" s="108"/>
      <c r="E309" s="65"/>
      <c r="F309" s="370"/>
      <c r="G309" s="370"/>
      <c r="H309" s="370"/>
      <c r="I309" s="370"/>
      <c r="J309" s="370"/>
      <c r="K309" s="370"/>
      <c r="L309" s="370"/>
      <c r="M309" s="370"/>
      <c r="N309" s="370"/>
      <c r="O309" s="370"/>
      <c r="P309" s="370"/>
      <c r="Q309" s="370"/>
      <c r="R309" s="370"/>
      <c r="S309" s="370"/>
      <c r="T309" s="370"/>
      <c r="U309" s="370"/>
      <c r="V309" s="370"/>
      <c r="W309" s="370"/>
      <c r="X309" s="370"/>
      <c r="Y309" s="370"/>
      <c r="Z309" s="370"/>
      <c r="AA309" s="370"/>
      <c r="AB309" s="370"/>
      <c r="AC309" s="370"/>
      <c r="AD309" s="370"/>
      <c r="AE309" s="370"/>
      <c r="AF309" s="370"/>
      <c r="AG309" s="370"/>
      <c r="AH309" s="370"/>
      <c r="AI309" s="370"/>
      <c r="AJ309" s="370"/>
      <c r="AK309" s="370"/>
      <c r="AL309" s="370"/>
      <c r="AM309" s="370"/>
      <c r="AN309" s="370"/>
      <c r="AO309" s="370"/>
      <c r="AP309" s="370"/>
      <c r="AQ309" s="370"/>
      <c r="AR309" s="370"/>
      <c r="AS309" s="370"/>
      <c r="AT309" s="370"/>
      <c r="AU309" s="370"/>
      <c r="AV309" s="370"/>
      <c r="AW309" s="370"/>
      <c r="AX309" s="370"/>
      <c r="AY309" s="370"/>
      <c r="AZ309" s="370"/>
      <c r="BA309" s="370"/>
      <c r="BB309" s="370"/>
      <c r="BC309" s="370"/>
      <c r="BD309" s="370"/>
      <c r="BE309" s="338"/>
      <c r="BF309" s="338"/>
      <c r="BG309" s="338"/>
      <c r="BH309" s="379">
        <f t="shared" si="57"/>
        <v>0</v>
      </c>
      <c r="BI309" s="7"/>
      <c r="BJ309" s="7"/>
      <c r="BK309" s="233"/>
      <c r="BL309" s="234"/>
      <c r="BM309" s="145"/>
      <c r="BN309" s="235"/>
      <c r="BO309" s="123">
        <f t="shared" si="56"/>
        <v>0</v>
      </c>
      <c r="BP309" s="122">
        <v>0</v>
      </c>
      <c r="BQ309" s="122">
        <v>0</v>
      </c>
      <c r="BR309" s="124">
        <f t="shared" si="58"/>
        <v>0</v>
      </c>
      <c r="BS309" s="107"/>
      <c r="BV309" s="240"/>
      <c r="BW309" s="240"/>
      <c r="BX309" s="240"/>
      <c r="BY309" s="240"/>
      <c r="BZ309" s="240"/>
    </row>
    <row r="310" spans="1:78" s="6" customFormat="1" ht="15" hidden="1" customHeight="1" x14ac:dyDescent="0.25">
      <c r="A310" s="237"/>
      <c r="B310" s="564"/>
      <c r="C310" s="565"/>
      <c r="D310" s="108"/>
      <c r="E310" s="65"/>
      <c r="F310" s="370"/>
      <c r="G310" s="370"/>
      <c r="H310" s="370"/>
      <c r="I310" s="370"/>
      <c r="J310" s="370"/>
      <c r="K310" s="370"/>
      <c r="L310" s="370"/>
      <c r="M310" s="370"/>
      <c r="N310" s="370"/>
      <c r="O310" s="370"/>
      <c r="P310" s="370"/>
      <c r="Q310" s="370"/>
      <c r="R310" s="370"/>
      <c r="S310" s="370"/>
      <c r="T310" s="370"/>
      <c r="U310" s="370"/>
      <c r="V310" s="370"/>
      <c r="W310" s="370"/>
      <c r="X310" s="370"/>
      <c r="Y310" s="370"/>
      <c r="Z310" s="370"/>
      <c r="AA310" s="370"/>
      <c r="AB310" s="370"/>
      <c r="AC310" s="370"/>
      <c r="AD310" s="370"/>
      <c r="AE310" s="370"/>
      <c r="AF310" s="370"/>
      <c r="AG310" s="370"/>
      <c r="AH310" s="370"/>
      <c r="AI310" s="370"/>
      <c r="AJ310" s="370"/>
      <c r="AK310" s="370"/>
      <c r="AL310" s="370"/>
      <c r="AM310" s="370"/>
      <c r="AN310" s="370"/>
      <c r="AO310" s="370"/>
      <c r="AP310" s="370"/>
      <c r="AQ310" s="370"/>
      <c r="AR310" s="370"/>
      <c r="AS310" s="370"/>
      <c r="AT310" s="370"/>
      <c r="AU310" s="370"/>
      <c r="AV310" s="370"/>
      <c r="AW310" s="370"/>
      <c r="AX310" s="370"/>
      <c r="AY310" s="370"/>
      <c r="AZ310" s="370"/>
      <c r="BA310" s="370"/>
      <c r="BB310" s="370"/>
      <c r="BC310" s="370"/>
      <c r="BD310" s="370"/>
      <c r="BE310" s="338"/>
      <c r="BF310" s="338"/>
      <c r="BG310" s="338"/>
      <c r="BH310" s="379">
        <f t="shared" si="57"/>
        <v>0</v>
      </c>
      <c r="BI310" s="7"/>
      <c r="BJ310" s="7"/>
      <c r="BK310" s="233"/>
      <c r="BL310" s="234"/>
      <c r="BM310" s="145"/>
      <c r="BN310" s="235"/>
      <c r="BO310" s="123">
        <f t="shared" si="56"/>
        <v>0</v>
      </c>
      <c r="BP310" s="122">
        <v>0</v>
      </c>
      <c r="BQ310" s="122">
        <v>0</v>
      </c>
      <c r="BR310" s="124">
        <f t="shared" si="58"/>
        <v>0</v>
      </c>
      <c r="BS310" s="107"/>
      <c r="BV310" s="240"/>
      <c r="BW310" s="240"/>
      <c r="BX310" s="240"/>
      <c r="BY310" s="240"/>
      <c r="BZ310" s="240"/>
    </row>
    <row r="311" spans="1:78" s="6" customFormat="1" ht="15" hidden="1" customHeight="1" x14ac:dyDescent="0.25">
      <c r="A311" s="237"/>
      <c r="B311" s="564"/>
      <c r="C311" s="565"/>
      <c r="D311" s="108"/>
      <c r="E311" s="65"/>
      <c r="F311" s="370"/>
      <c r="G311" s="370"/>
      <c r="H311" s="370"/>
      <c r="I311" s="370"/>
      <c r="J311" s="370"/>
      <c r="K311" s="370"/>
      <c r="L311" s="370"/>
      <c r="M311" s="370"/>
      <c r="N311" s="370"/>
      <c r="O311" s="370"/>
      <c r="P311" s="370"/>
      <c r="Q311" s="370"/>
      <c r="R311" s="370"/>
      <c r="S311" s="370"/>
      <c r="T311" s="370"/>
      <c r="U311" s="370"/>
      <c r="V311" s="370"/>
      <c r="W311" s="370"/>
      <c r="X311" s="370"/>
      <c r="Y311" s="370"/>
      <c r="Z311" s="370"/>
      <c r="AA311" s="370"/>
      <c r="AB311" s="370"/>
      <c r="AC311" s="370"/>
      <c r="AD311" s="370"/>
      <c r="AE311" s="370"/>
      <c r="AF311" s="370"/>
      <c r="AG311" s="370"/>
      <c r="AH311" s="370"/>
      <c r="AI311" s="370"/>
      <c r="AJ311" s="370"/>
      <c r="AK311" s="370"/>
      <c r="AL311" s="370"/>
      <c r="AM311" s="370"/>
      <c r="AN311" s="370"/>
      <c r="AO311" s="370"/>
      <c r="AP311" s="370"/>
      <c r="AQ311" s="370"/>
      <c r="AR311" s="370"/>
      <c r="AS311" s="370"/>
      <c r="AT311" s="370"/>
      <c r="AU311" s="370"/>
      <c r="AV311" s="370"/>
      <c r="AW311" s="370"/>
      <c r="AX311" s="370"/>
      <c r="AY311" s="370"/>
      <c r="AZ311" s="370"/>
      <c r="BA311" s="370"/>
      <c r="BB311" s="370"/>
      <c r="BC311" s="370"/>
      <c r="BD311" s="370"/>
      <c r="BE311" s="338"/>
      <c r="BF311" s="338"/>
      <c r="BG311" s="338"/>
      <c r="BH311" s="379">
        <f t="shared" si="57"/>
        <v>0</v>
      </c>
      <c r="BI311" s="7"/>
      <c r="BJ311" s="7"/>
      <c r="BK311" s="233"/>
      <c r="BL311" s="234"/>
      <c r="BM311" s="145"/>
      <c r="BN311" s="235"/>
      <c r="BO311" s="123">
        <f t="shared" si="56"/>
        <v>0</v>
      </c>
      <c r="BP311" s="122">
        <v>0</v>
      </c>
      <c r="BQ311" s="122">
        <v>0</v>
      </c>
      <c r="BR311" s="124">
        <f t="shared" si="58"/>
        <v>0</v>
      </c>
      <c r="BS311" s="107"/>
      <c r="BV311" s="240"/>
      <c r="BW311" s="240"/>
      <c r="BX311" s="240"/>
      <c r="BY311" s="240"/>
      <c r="BZ311" s="240"/>
    </row>
    <row r="312" spans="1:78" s="6" customFormat="1" ht="15" hidden="1" customHeight="1" x14ac:dyDescent="0.25">
      <c r="A312" s="237"/>
      <c r="B312" s="564"/>
      <c r="C312" s="565"/>
      <c r="D312" s="108"/>
      <c r="E312" s="65"/>
      <c r="F312" s="370"/>
      <c r="G312" s="370"/>
      <c r="H312" s="370"/>
      <c r="I312" s="370"/>
      <c r="J312" s="370"/>
      <c r="K312" s="370"/>
      <c r="L312" s="370"/>
      <c r="M312" s="370"/>
      <c r="N312" s="370"/>
      <c r="O312" s="370"/>
      <c r="P312" s="370"/>
      <c r="Q312" s="370"/>
      <c r="R312" s="370"/>
      <c r="S312" s="370"/>
      <c r="T312" s="370"/>
      <c r="U312" s="370"/>
      <c r="V312" s="370"/>
      <c r="W312" s="370"/>
      <c r="X312" s="370"/>
      <c r="Y312" s="370"/>
      <c r="Z312" s="370"/>
      <c r="AA312" s="370"/>
      <c r="AB312" s="370"/>
      <c r="AC312" s="370"/>
      <c r="AD312" s="370"/>
      <c r="AE312" s="370"/>
      <c r="AF312" s="370"/>
      <c r="AG312" s="370"/>
      <c r="AH312" s="370"/>
      <c r="AI312" s="370"/>
      <c r="AJ312" s="370"/>
      <c r="AK312" s="370"/>
      <c r="AL312" s="370"/>
      <c r="AM312" s="370"/>
      <c r="AN312" s="370"/>
      <c r="AO312" s="370"/>
      <c r="AP312" s="370"/>
      <c r="AQ312" s="370"/>
      <c r="AR312" s="370"/>
      <c r="AS312" s="370"/>
      <c r="AT312" s="370"/>
      <c r="AU312" s="370"/>
      <c r="AV312" s="370"/>
      <c r="AW312" s="370"/>
      <c r="AX312" s="370"/>
      <c r="AY312" s="370"/>
      <c r="AZ312" s="370"/>
      <c r="BA312" s="370"/>
      <c r="BB312" s="370"/>
      <c r="BC312" s="370"/>
      <c r="BD312" s="370"/>
      <c r="BE312" s="338"/>
      <c r="BF312" s="338"/>
      <c r="BG312" s="338"/>
      <c r="BH312" s="379">
        <f t="shared" si="57"/>
        <v>0</v>
      </c>
      <c r="BI312" s="7"/>
      <c r="BJ312" s="7"/>
      <c r="BK312" s="233"/>
      <c r="BL312" s="234"/>
      <c r="BM312" s="145"/>
      <c r="BN312" s="235"/>
      <c r="BO312" s="123">
        <f t="shared" si="56"/>
        <v>0</v>
      </c>
      <c r="BP312" s="122">
        <v>0</v>
      </c>
      <c r="BQ312" s="122">
        <v>0</v>
      </c>
      <c r="BR312" s="124">
        <f t="shared" si="58"/>
        <v>0</v>
      </c>
      <c r="BS312" s="107"/>
      <c r="BV312" s="240"/>
      <c r="BW312" s="240"/>
      <c r="BX312" s="240"/>
      <c r="BY312" s="240"/>
      <c r="BZ312" s="240"/>
    </row>
    <row r="313" spans="1:78" s="6" customFormat="1" ht="15" hidden="1" customHeight="1" x14ac:dyDescent="0.25">
      <c r="A313" s="237"/>
      <c r="B313" s="564"/>
      <c r="C313" s="565"/>
      <c r="D313" s="108"/>
      <c r="E313" s="65"/>
      <c r="F313" s="370"/>
      <c r="G313" s="370"/>
      <c r="H313" s="370"/>
      <c r="I313" s="370"/>
      <c r="J313" s="370"/>
      <c r="K313" s="370"/>
      <c r="L313" s="370"/>
      <c r="M313" s="370"/>
      <c r="N313" s="370"/>
      <c r="O313" s="370"/>
      <c r="P313" s="370"/>
      <c r="Q313" s="370"/>
      <c r="R313" s="370"/>
      <c r="S313" s="370"/>
      <c r="T313" s="370"/>
      <c r="U313" s="370"/>
      <c r="V313" s="370"/>
      <c r="W313" s="370"/>
      <c r="X313" s="370"/>
      <c r="Y313" s="370"/>
      <c r="Z313" s="370"/>
      <c r="AA313" s="370"/>
      <c r="AB313" s="370"/>
      <c r="AC313" s="370"/>
      <c r="AD313" s="370"/>
      <c r="AE313" s="370"/>
      <c r="AF313" s="370"/>
      <c r="AG313" s="370"/>
      <c r="AH313" s="370"/>
      <c r="AI313" s="370"/>
      <c r="AJ313" s="370"/>
      <c r="AK313" s="370"/>
      <c r="AL313" s="370"/>
      <c r="AM313" s="370"/>
      <c r="AN313" s="370"/>
      <c r="AO313" s="370"/>
      <c r="AP313" s="370"/>
      <c r="AQ313" s="370"/>
      <c r="AR313" s="370"/>
      <c r="AS313" s="370"/>
      <c r="AT313" s="370"/>
      <c r="AU313" s="370"/>
      <c r="AV313" s="370"/>
      <c r="AW313" s="370"/>
      <c r="AX313" s="370"/>
      <c r="AY313" s="370"/>
      <c r="AZ313" s="370"/>
      <c r="BA313" s="370"/>
      <c r="BB313" s="370"/>
      <c r="BC313" s="370"/>
      <c r="BD313" s="370"/>
      <c r="BE313" s="338"/>
      <c r="BF313" s="338"/>
      <c r="BG313" s="338"/>
      <c r="BH313" s="379">
        <f t="shared" si="57"/>
        <v>0</v>
      </c>
      <c r="BI313" s="7"/>
      <c r="BJ313" s="7"/>
      <c r="BK313" s="233"/>
      <c r="BL313" s="234"/>
      <c r="BM313" s="145"/>
      <c r="BN313" s="235"/>
      <c r="BO313" s="123">
        <f t="shared" si="56"/>
        <v>0</v>
      </c>
      <c r="BP313" s="122">
        <v>0</v>
      </c>
      <c r="BQ313" s="122">
        <v>0</v>
      </c>
      <c r="BR313" s="124">
        <f t="shared" si="58"/>
        <v>0</v>
      </c>
      <c r="BS313" s="107"/>
      <c r="BV313" s="240"/>
      <c r="BW313" s="240"/>
      <c r="BX313" s="240"/>
      <c r="BY313" s="240"/>
      <c r="BZ313" s="240"/>
    </row>
    <row r="314" spans="1:78" s="6" customFormat="1" ht="15" hidden="1" customHeight="1" x14ac:dyDescent="0.25">
      <c r="A314" s="237"/>
      <c r="B314" s="564"/>
      <c r="C314" s="565"/>
      <c r="D314" s="108"/>
      <c r="E314" s="65"/>
      <c r="F314" s="370"/>
      <c r="G314" s="370"/>
      <c r="H314" s="370"/>
      <c r="I314" s="370"/>
      <c r="J314" s="370"/>
      <c r="K314" s="370"/>
      <c r="L314" s="370"/>
      <c r="M314" s="370"/>
      <c r="N314" s="370"/>
      <c r="O314" s="370"/>
      <c r="P314" s="370"/>
      <c r="Q314" s="370"/>
      <c r="R314" s="370"/>
      <c r="S314" s="370"/>
      <c r="T314" s="370"/>
      <c r="U314" s="370"/>
      <c r="V314" s="370"/>
      <c r="W314" s="370"/>
      <c r="X314" s="370"/>
      <c r="Y314" s="370"/>
      <c r="Z314" s="370"/>
      <c r="AA314" s="370"/>
      <c r="AB314" s="370"/>
      <c r="AC314" s="370"/>
      <c r="AD314" s="370"/>
      <c r="AE314" s="370"/>
      <c r="AF314" s="370"/>
      <c r="AG314" s="370"/>
      <c r="AH314" s="370"/>
      <c r="AI314" s="370"/>
      <c r="AJ314" s="370"/>
      <c r="AK314" s="370"/>
      <c r="AL314" s="370"/>
      <c r="AM314" s="370"/>
      <c r="AN314" s="370"/>
      <c r="AO314" s="370"/>
      <c r="AP314" s="370"/>
      <c r="AQ314" s="370"/>
      <c r="AR314" s="370"/>
      <c r="AS314" s="370"/>
      <c r="AT314" s="370"/>
      <c r="AU314" s="370"/>
      <c r="AV314" s="370"/>
      <c r="AW314" s="370"/>
      <c r="AX314" s="370"/>
      <c r="AY314" s="370"/>
      <c r="AZ314" s="370"/>
      <c r="BA314" s="370"/>
      <c r="BB314" s="370"/>
      <c r="BC314" s="370"/>
      <c r="BD314" s="370"/>
      <c r="BE314" s="338"/>
      <c r="BF314" s="338"/>
      <c r="BG314" s="338"/>
      <c r="BH314" s="379">
        <f t="shared" si="57"/>
        <v>0</v>
      </c>
      <c r="BI314" s="7"/>
      <c r="BJ314" s="7"/>
      <c r="BK314" s="233"/>
      <c r="BL314" s="234"/>
      <c r="BM314" s="145"/>
      <c r="BN314" s="235"/>
      <c r="BO314" s="123">
        <f t="shared" si="56"/>
        <v>0</v>
      </c>
      <c r="BP314" s="122">
        <v>0</v>
      </c>
      <c r="BQ314" s="122">
        <v>0</v>
      </c>
      <c r="BR314" s="124">
        <f t="shared" si="58"/>
        <v>0</v>
      </c>
      <c r="BS314" s="107"/>
      <c r="BV314" s="240"/>
      <c r="BW314" s="240"/>
      <c r="BX314" s="240"/>
      <c r="BY314" s="240"/>
      <c r="BZ314" s="240"/>
    </row>
    <row r="315" spans="1:78" s="6" customFormat="1" ht="15" hidden="1" customHeight="1" x14ac:dyDescent="0.25">
      <c r="A315" s="237"/>
      <c r="B315" s="564"/>
      <c r="C315" s="565"/>
      <c r="D315" s="108"/>
      <c r="E315" s="65"/>
      <c r="F315" s="370"/>
      <c r="G315" s="370"/>
      <c r="H315" s="370"/>
      <c r="I315" s="370"/>
      <c r="J315" s="370"/>
      <c r="K315" s="370"/>
      <c r="L315" s="370"/>
      <c r="M315" s="370"/>
      <c r="N315" s="370"/>
      <c r="O315" s="370"/>
      <c r="P315" s="370"/>
      <c r="Q315" s="370"/>
      <c r="R315" s="370"/>
      <c r="S315" s="370"/>
      <c r="T315" s="370"/>
      <c r="U315" s="370"/>
      <c r="V315" s="370"/>
      <c r="W315" s="370"/>
      <c r="X315" s="370"/>
      <c r="Y315" s="370"/>
      <c r="Z315" s="370"/>
      <c r="AA315" s="370"/>
      <c r="AB315" s="370"/>
      <c r="AC315" s="370"/>
      <c r="AD315" s="370"/>
      <c r="AE315" s="370"/>
      <c r="AF315" s="370"/>
      <c r="AG315" s="370"/>
      <c r="AH315" s="370"/>
      <c r="AI315" s="370"/>
      <c r="AJ315" s="370"/>
      <c r="AK315" s="370"/>
      <c r="AL315" s="370"/>
      <c r="AM315" s="370"/>
      <c r="AN315" s="370"/>
      <c r="AO315" s="370"/>
      <c r="AP315" s="370"/>
      <c r="AQ315" s="370"/>
      <c r="AR315" s="370"/>
      <c r="AS315" s="370"/>
      <c r="AT315" s="370"/>
      <c r="AU315" s="370"/>
      <c r="AV315" s="370"/>
      <c r="AW315" s="370"/>
      <c r="AX315" s="370"/>
      <c r="AY315" s="370"/>
      <c r="AZ315" s="370"/>
      <c r="BA315" s="370"/>
      <c r="BB315" s="370"/>
      <c r="BC315" s="370"/>
      <c r="BD315" s="370"/>
      <c r="BE315" s="338"/>
      <c r="BF315" s="338"/>
      <c r="BG315" s="338"/>
      <c r="BH315" s="379">
        <f t="shared" si="57"/>
        <v>0</v>
      </c>
      <c r="BI315" s="7"/>
      <c r="BJ315" s="7"/>
      <c r="BK315" s="233"/>
      <c r="BL315" s="234"/>
      <c r="BM315" s="145"/>
      <c r="BN315" s="235"/>
      <c r="BO315" s="123">
        <f t="shared" si="56"/>
        <v>0</v>
      </c>
      <c r="BP315" s="122">
        <v>0</v>
      </c>
      <c r="BQ315" s="122">
        <v>0</v>
      </c>
      <c r="BR315" s="124">
        <f t="shared" si="58"/>
        <v>0</v>
      </c>
      <c r="BS315" s="107"/>
      <c r="BV315" s="240"/>
      <c r="BW315" s="240"/>
      <c r="BX315" s="240"/>
      <c r="BY315" s="240"/>
      <c r="BZ315" s="240"/>
    </row>
    <row r="316" spans="1:78" s="6" customFormat="1" ht="15" hidden="1" customHeight="1" x14ac:dyDescent="0.25">
      <c r="A316" s="237"/>
      <c r="B316" s="564"/>
      <c r="C316" s="565"/>
      <c r="D316" s="108"/>
      <c r="E316" s="65"/>
      <c r="F316" s="370"/>
      <c r="G316" s="370"/>
      <c r="H316" s="370"/>
      <c r="I316" s="370"/>
      <c r="J316" s="370"/>
      <c r="K316" s="370"/>
      <c r="L316" s="370"/>
      <c r="M316" s="370"/>
      <c r="N316" s="370"/>
      <c r="O316" s="370"/>
      <c r="P316" s="370"/>
      <c r="Q316" s="370"/>
      <c r="R316" s="370"/>
      <c r="S316" s="370"/>
      <c r="T316" s="370"/>
      <c r="U316" s="370"/>
      <c r="V316" s="370"/>
      <c r="W316" s="370"/>
      <c r="X316" s="370"/>
      <c r="Y316" s="370"/>
      <c r="Z316" s="370"/>
      <c r="AA316" s="370"/>
      <c r="AB316" s="370"/>
      <c r="AC316" s="370"/>
      <c r="AD316" s="370"/>
      <c r="AE316" s="370"/>
      <c r="AF316" s="370"/>
      <c r="AG316" s="370"/>
      <c r="AH316" s="370"/>
      <c r="AI316" s="370"/>
      <c r="AJ316" s="370"/>
      <c r="AK316" s="370"/>
      <c r="AL316" s="370"/>
      <c r="AM316" s="370"/>
      <c r="AN316" s="370"/>
      <c r="AO316" s="370"/>
      <c r="AP316" s="370"/>
      <c r="AQ316" s="370"/>
      <c r="AR316" s="370"/>
      <c r="AS316" s="370"/>
      <c r="AT316" s="370"/>
      <c r="AU316" s="370"/>
      <c r="AV316" s="370"/>
      <c r="AW316" s="370"/>
      <c r="AX316" s="370"/>
      <c r="AY316" s="370"/>
      <c r="AZ316" s="370"/>
      <c r="BA316" s="370"/>
      <c r="BB316" s="370"/>
      <c r="BC316" s="370"/>
      <c r="BD316" s="370"/>
      <c r="BE316" s="338"/>
      <c r="BF316" s="338"/>
      <c r="BG316" s="338"/>
      <c r="BH316" s="379">
        <f t="shared" si="57"/>
        <v>0</v>
      </c>
      <c r="BI316" s="7"/>
      <c r="BJ316" s="7"/>
      <c r="BK316" s="233"/>
      <c r="BL316" s="234"/>
      <c r="BM316" s="145"/>
      <c r="BN316" s="235"/>
      <c r="BO316" s="123">
        <f t="shared" si="56"/>
        <v>0</v>
      </c>
      <c r="BP316" s="122">
        <v>0</v>
      </c>
      <c r="BQ316" s="122">
        <v>0</v>
      </c>
      <c r="BR316" s="124">
        <f t="shared" si="58"/>
        <v>0</v>
      </c>
      <c r="BS316" s="107"/>
      <c r="BV316" s="240"/>
      <c r="BW316" s="240"/>
      <c r="BX316" s="240"/>
      <c r="BY316" s="240"/>
      <c r="BZ316" s="240"/>
    </row>
    <row r="317" spans="1:78" s="6" customFormat="1" ht="15" hidden="1" customHeight="1" x14ac:dyDescent="0.25">
      <c r="A317" s="237"/>
      <c r="B317" s="564"/>
      <c r="C317" s="565"/>
      <c r="D317" s="108"/>
      <c r="E317" s="65"/>
      <c r="F317" s="370"/>
      <c r="G317" s="370"/>
      <c r="H317" s="370"/>
      <c r="I317" s="370"/>
      <c r="J317" s="370"/>
      <c r="K317" s="370"/>
      <c r="L317" s="370"/>
      <c r="M317" s="370"/>
      <c r="N317" s="370"/>
      <c r="O317" s="370"/>
      <c r="P317" s="370"/>
      <c r="Q317" s="370"/>
      <c r="R317" s="370"/>
      <c r="S317" s="370"/>
      <c r="T317" s="370"/>
      <c r="U317" s="370"/>
      <c r="V317" s="370"/>
      <c r="W317" s="370"/>
      <c r="X317" s="370"/>
      <c r="Y317" s="370"/>
      <c r="Z317" s="370"/>
      <c r="AA317" s="370"/>
      <c r="AB317" s="370"/>
      <c r="AC317" s="370"/>
      <c r="AD317" s="370"/>
      <c r="AE317" s="370"/>
      <c r="AF317" s="370"/>
      <c r="AG317" s="370"/>
      <c r="AH317" s="370"/>
      <c r="AI317" s="370"/>
      <c r="AJ317" s="370"/>
      <c r="AK317" s="370"/>
      <c r="AL317" s="370"/>
      <c r="AM317" s="370"/>
      <c r="AN317" s="370"/>
      <c r="AO317" s="370"/>
      <c r="AP317" s="370"/>
      <c r="AQ317" s="370"/>
      <c r="AR317" s="370"/>
      <c r="AS317" s="370"/>
      <c r="AT317" s="370"/>
      <c r="AU317" s="370"/>
      <c r="AV317" s="370"/>
      <c r="AW317" s="370"/>
      <c r="AX317" s="370"/>
      <c r="AY317" s="370"/>
      <c r="AZ317" s="370"/>
      <c r="BA317" s="370"/>
      <c r="BB317" s="370"/>
      <c r="BC317" s="370"/>
      <c r="BD317" s="370"/>
      <c r="BE317" s="338"/>
      <c r="BF317" s="338"/>
      <c r="BG317" s="338"/>
      <c r="BH317" s="379">
        <f t="shared" si="57"/>
        <v>0</v>
      </c>
      <c r="BI317" s="7"/>
      <c r="BJ317" s="7"/>
      <c r="BK317" s="233"/>
      <c r="BL317" s="234"/>
      <c r="BM317" s="145"/>
      <c r="BN317" s="235"/>
      <c r="BO317" s="123">
        <f t="shared" si="56"/>
        <v>0</v>
      </c>
      <c r="BP317" s="122">
        <v>0</v>
      </c>
      <c r="BQ317" s="122">
        <v>0</v>
      </c>
      <c r="BR317" s="124">
        <f t="shared" si="58"/>
        <v>0</v>
      </c>
      <c r="BS317" s="107"/>
      <c r="BV317" s="240"/>
      <c r="BW317" s="240"/>
      <c r="BX317" s="240"/>
      <c r="BY317" s="240"/>
      <c r="BZ317" s="240"/>
    </row>
    <row r="318" spans="1:78" s="6" customFormat="1" ht="15" hidden="1" customHeight="1" x14ac:dyDescent="0.25">
      <c r="A318" s="237"/>
      <c r="B318" s="564"/>
      <c r="C318" s="565"/>
      <c r="D318" s="108"/>
      <c r="E318" s="65"/>
      <c r="F318" s="370"/>
      <c r="G318" s="370"/>
      <c r="H318" s="370"/>
      <c r="I318" s="370"/>
      <c r="J318" s="370"/>
      <c r="K318" s="370"/>
      <c r="L318" s="370"/>
      <c r="M318" s="370"/>
      <c r="N318" s="370"/>
      <c r="O318" s="370"/>
      <c r="P318" s="370"/>
      <c r="Q318" s="370"/>
      <c r="R318" s="370"/>
      <c r="S318" s="370"/>
      <c r="T318" s="370"/>
      <c r="U318" s="370"/>
      <c r="V318" s="370"/>
      <c r="W318" s="370"/>
      <c r="X318" s="370"/>
      <c r="Y318" s="370"/>
      <c r="Z318" s="370"/>
      <c r="AA318" s="370"/>
      <c r="AB318" s="370"/>
      <c r="AC318" s="370"/>
      <c r="AD318" s="370"/>
      <c r="AE318" s="370"/>
      <c r="AF318" s="370"/>
      <c r="AG318" s="370"/>
      <c r="AH318" s="370"/>
      <c r="AI318" s="370"/>
      <c r="AJ318" s="370"/>
      <c r="AK318" s="370"/>
      <c r="AL318" s="370"/>
      <c r="AM318" s="370"/>
      <c r="AN318" s="370"/>
      <c r="AO318" s="370"/>
      <c r="AP318" s="370"/>
      <c r="AQ318" s="370"/>
      <c r="AR318" s="370"/>
      <c r="AS318" s="370"/>
      <c r="AT318" s="370"/>
      <c r="AU318" s="370"/>
      <c r="AV318" s="370"/>
      <c r="AW318" s="370"/>
      <c r="AX318" s="370"/>
      <c r="AY318" s="370"/>
      <c r="AZ318" s="370"/>
      <c r="BA318" s="370"/>
      <c r="BB318" s="370"/>
      <c r="BC318" s="370"/>
      <c r="BD318" s="370"/>
      <c r="BE318" s="338"/>
      <c r="BF318" s="338"/>
      <c r="BG318" s="338"/>
      <c r="BH318" s="379">
        <f t="shared" si="57"/>
        <v>0</v>
      </c>
      <c r="BI318" s="7"/>
      <c r="BJ318" s="7"/>
      <c r="BK318" s="233"/>
      <c r="BL318" s="234"/>
      <c r="BM318" s="145"/>
      <c r="BN318" s="235"/>
      <c r="BO318" s="123">
        <f t="shared" si="56"/>
        <v>0</v>
      </c>
      <c r="BP318" s="122">
        <v>0</v>
      </c>
      <c r="BQ318" s="122">
        <v>0</v>
      </c>
      <c r="BR318" s="124">
        <f t="shared" si="58"/>
        <v>0</v>
      </c>
      <c r="BS318" s="107"/>
      <c r="BV318" s="240"/>
      <c r="BW318" s="240"/>
      <c r="BX318" s="240"/>
      <c r="BY318" s="240"/>
      <c r="BZ318" s="240"/>
    </row>
    <row r="319" spans="1:78" s="6" customFormat="1" ht="15" hidden="1" customHeight="1" x14ac:dyDescent="0.25">
      <c r="A319" s="237"/>
      <c r="B319" s="564"/>
      <c r="C319" s="565"/>
      <c r="D319" s="108"/>
      <c r="E319" s="65"/>
      <c r="F319" s="370"/>
      <c r="G319" s="370"/>
      <c r="H319" s="370"/>
      <c r="I319" s="370"/>
      <c r="J319" s="370"/>
      <c r="K319" s="370"/>
      <c r="L319" s="370"/>
      <c r="M319" s="370"/>
      <c r="N319" s="370"/>
      <c r="O319" s="370"/>
      <c r="P319" s="370"/>
      <c r="Q319" s="370"/>
      <c r="R319" s="370"/>
      <c r="S319" s="370"/>
      <c r="T319" s="370"/>
      <c r="U319" s="370"/>
      <c r="V319" s="370"/>
      <c r="W319" s="370"/>
      <c r="X319" s="370"/>
      <c r="Y319" s="370"/>
      <c r="Z319" s="370"/>
      <c r="AA319" s="370"/>
      <c r="AB319" s="370"/>
      <c r="AC319" s="370"/>
      <c r="AD319" s="370"/>
      <c r="AE319" s="370"/>
      <c r="AF319" s="370"/>
      <c r="AG319" s="370"/>
      <c r="AH319" s="370"/>
      <c r="AI319" s="370"/>
      <c r="AJ319" s="370"/>
      <c r="AK319" s="370"/>
      <c r="AL319" s="370"/>
      <c r="AM319" s="370"/>
      <c r="AN319" s="370"/>
      <c r="AO319" s="370"/>
      <c r="AP319" s="370"/>
      <c r="AQ319" s="370"/>
      <c r="AR319" s="370"/>
      <c r="AS319" s="370"/>
      <c r="AT319" s="370"/>
      <c r="AU319" s="370"/>
      <c r="AV319" s="370"/>
      <c r="AW319" s="370"/>
      <c r="AX319" s="370"/>
      <c r="AY319" s="370"/>
      <c r="AZ319" s="370"/>
      <c r="BA319" s="370"/>
      <c r="BB319" s="370"/>
      <c r="BC319" s="370"/>
      <c r="BD319" s="370"/>
      <c r="BE319" s="338"/>
      <c r="BF319" s="338"/>
      <c r="BG319" s="338"/>
      <c r="BH319" s="379">
        <f t="shared" si="57"/>
        <v>0</v>
      </c>
      <c r="BI319" s="7"/>
      <c r="BJ319" s="7"/>
      <c r="BK319" s="233"/>
      <c r="BL319" s="234"/>
      <c r="BM319" s="145"/>
      <c r="BN319" s="235"/>
      <c r="BO319" s="123">
        <f t="shared" si="56"/>
        <v>0</v>
      </c>
      <c r="BP319" s="122">
        <v>0</v>
      </c>
      <c r="BQ319" s="122">
        <v>0</v>
      </c>
      <c r="BR319" s="124">
        <f t="shared" si="58"/>
        <v>0</v>
      </c>
      <c r="BS319" s="107"/>
      <c r="BV319" s="240"/>
      <c r="BW319" s="240"/>
      <c r="BX319" s="240"/>
      <c r="BY319" s="240"/>
      <c r="BZ319" s="240"/>
    </row>
    <row r="320" spans="1:78" s="6" customFormat="1" ht="15" hidden="1" customHeight="1" x14ac:dyDescent="0.25">
      <c r="A320" s="237"/>
      <c r="B320" s="564"/>
      <c r="C320" s="565"/>
      <c r="D320" s="108"/>
      <c r="E320" s="65"/>
      <c r="F320" s="370"/>
      <c r="G320" s="370"/>
      <c r="H320" s="370"/>
      <c r="I320" s="370"/>
      <c r="J320" s="370"/>
      <c r="K320" s="370"/>
      <c r="L320" s="370"/>
      <c r="M320" s="370"/>
      <c r="N320" s="370"/>
      <c r="O320" s="370"/>
      <c r="P320" s="370"/>
      <c r="Q320" s="370"/>
      <c r="R320" s="370"/>
      <c r="S320" s="370"/>
      <c r="T320" s="370"/>
      <c r="U320" s="370"/>
      <c r="V320" s="370"/>
      <c r="W320" s="370"/>
      <c r="X320" s="370"/>
      <c r="Y320" s="370"/>
      <c r="Z320" s="370"/>
      <c r="AA320" s="370"/>
      <c r="AB320" s="370"/>
      <c r="AC320" s="370"/>
      <c r="AD320" s="370"/>
      <c r="AE320" s="370"/>
      <c r="AF320" s="370"/>
      <c r="AG320" s="370"/>
      <c r="AH320" s="370"/>
      <c r="AI320" s="370"/>
      <c r="AJ320" s="370"/>
      <c r="AK320" s="370"/>
      <c r="AL320" s="370"/>
      <c r="AM320" s="370"/>
      <c r="AN320" s="370"/>
      <c r="AO320" s="370"/>
      <c r="AP320" s="370"/>
      <c r="AQ320" s="370"/>
      <c r="AR320" s="370"/>
      <c r="AS320" s="370"/>
      <c r="AT320" s="370"/>
      <c r="AU320" s="370"/>
      <c r="AV320" s="370"/>
      <c r="AW320" s="370"/>
      <c r="AX320" s="370"/>
      <c r="AY320" s="370"/>
      <c r="AZ320" s="370"/>
      <c r="BA320" s="370"/>
      <c r="BB320" s="370"/>
      <c r="BC320" s="370"/>
      <c r="BD320" s="370"/>
      <c r="BE320" s="338"/>
      <c r="BF320" s="338"/>
      <c r="BG320" s="338"/>
      <c r="BH320" s="379">
        <f t="shared" si="57"/>
        <v>0</v>
      </c>
      <c r="BI320" s="7"/>
      <c r="BJ320" s="7"/>
      <c r="BK320" s="233"/>
      <c r="BL320" s="234"/>
      <c r="BM320" s="145"/>
      <c r="BN320" s="235"/>
      <c r="BO320" s="123">
        <f t="shared" si="56"/>
        <v>0</v>
      </c>
      <c r="BP320" s="122">
        <v>0</v>
      </c>
      <c r="BQ320" s="122">
        <v>0</v>
      </c>
      <c r="BR320" s="124">
        <f t="shared" si="58"/>
        <v>0</v>
      </c>
      <c r="BS320" s="107"/>
      <c r="BV320" s="240"/>
      <c r="BW320" s="240"/>
      <c r="BX320" s="240"/>
      <c r="BY320" s="240"/>
      <c r="BZ320" s="240"/>
    </row>
    <row r="321" spans="1:96" s="6" customFormat="1" ht="15" hidden="1" customHeight="1" x14ac:dyDescent="0.25">
      <c r="A321" s="237"/>
      <c r="B321" s="564"/>
      <c r="C321" s="565"/>
      <c r="D321" s="108"/>
      <c r="E321" s="65"/>
      <c r="F321" s="370"/>
      <c r="G321" s="370"/>
      <c r="H321" s="370"/>
      <c r="I321" s="370"/>
      <c r="J321" s="370"/>
      <c r="K321" s="370"/>
      <c r="L321" s="370"/>
      <c r="M321" s="370"/>
      <c r="N321" s="370"/>
      <c r="O321" s="370"/>
      <c r="P321" s="370"/>
      <c r="Q321" s="370"/>
      <c r="R321" s="370"/>
      <c r="S321" s="370"/>
      <c r="T321" s="370"/>
      <c r="U321" s="370"/>
      <c r="V321" s="370"/>
      <c r="W321" s="370"/>
      <c r="X321" s="370"/>
      <c r="Y321" s="370"/>
      <c r="Z321" s="370"/>
      <c r="AA321" s="370"/>
      <c r="AB321" s="370"/>
      <c r="AC321" s="370"/>
      <c r="AD321" s="370"/>
      <c r="AE321" s="370"/>
      <c r="AF321" s="370"/>
      <c r="AG321" s="370"/>
      <c r="AH321" s="370"/>
      <c r="AI321" s="370"/>
      <c r="AJ321" s="370"/>
      <c r="AK321" s="370"/>
      <c r="AL321" s="370"/>
      <c r="AM321" s="370"/>
      <c r="AN321" s="370"/>
      <c r="AO321" s="370"/>
      <c r="AP321" s="370"/>
      <c r="AQ321" s="370"/>
      <c r="AR321" s="370"/>
      <c r="AS321" s="370"/>
      <c r="AT321" s="370"/>
      <c r="AU321" s="370"/>
      <c r="AV321" s="370"/>
      <c r="AW321" s="370"/>
      <c r="AX321" s="370"/>
      <c r="AY321" s="370"/>
      <c r="AZ321" s="370"/>
      <c r="BA321" s="370"/>
      <c r="BB321" s="370"/>
      <c r="BC321" s="370"/>
      <c r="BD321" s="370"/>
      <c r="BE321" s="338"/>
      <c r="BF321" s="338"/>
      <c r="BG321" s="338"/>
      <c r="BH321" s="379">
        <f t="shared" si="57"/>
        <v>0</v>
      </c>
      <c r="BI321" s="7"/>
      <c r="BJ321" s="7"/>
      <c r="BK321" s="233"/>
      <c r="BL321" s="234"/>
      <c r="BM321" s="145"/>
      <c r="BN321" s="235"/>
      <c r="BO321" s="123">
        <f t="shared" si="56"/>
        <v>0</v>
      </c>
      <c r="BP321" s="122">
        <v>0</v>
      </c>
      <c r="BQ321" s="122">
        <v>0</v>
      </c>
      <c r="BR321" s="124">
        <f t="shared" si="58"/>
        <v>0</v>
      </c>
      <c r="BS321" s="107"/>
      <c r="BV321" s="240"/>
      <c r="BW321" s="240"/>
      <c r="BX321" s="240"/>
      <c r="BY321" s="240"/>
      <c r="BZ321" s="240"/>
    </row>
    <row r="322" spans="1:96" s="6" customFormat="1" ht="15" hidden="1" customHeight="1" x14ac:dyDescent="0.25">
      <c r="A322" s="237"/>
      <c r="B322" s="564"/>
      <c r="C322" s="565"/>
      <c r="D322" s="108"/>
      <c r="E322" s="65"/>
      <c r="F322" s="370"/>
      <c r="G322" s="370"/>
      <c r="H322" s="370"/>
      <c r="I322" s="370"/>
      <c r="J322" s="370"/>
      <c r="K322" s="370"/>
      <c r="L322" s="370"/>
      <c r="M322" s="370"/>
      <c r="N322" s="370"/>
      <c r="O322" s="370"/>
      <c r="P322" s="370"/>
      <c r="Q322" s="370"/>
      <c r="R322" s="370"/>
      <c r="S322" s="370"/>
      <c r="T322" s="370"/>
      <c r="U322" s="370"/>
      <c r="V322" s="370"/>
      <c r="W322" s="370"/>
      <c r="X322" s="370"/>
      <c r="Y322" s="370"/>
      <c r="Z322" s="370"/>
      <c r="AA322" s="370"/>
      <c r="AB322" s="370"/>
      <c r="AC322" s="370"/>
      <c r="AD322" s="370"/>
      <c r="AE322" s="370"/>
      <c r="AF322" s="370"/>
      <c r="AG322" s="370"/>
      <c r="AH322" s="370"/>
      <c r="AI322" s="370"/>
      <c r="AJ322" s="370"/>
      <c r="AK322" s="370"/>
      <c r="AL322" s="370"/>
      <c r="AM322" s="370"/>
      <c r="AN322" s="370"/>
      <c r="AO322" s="370"/>
      <c r="AP322" s="370"/>
      <c r="AQ322" s="370"/>
      <c r="AR322" s="370"/>
      <c r="AS322" s="370"/>
      <c r="AT322" s="370"/>
      <c r="AU322" s="370"/>
      <c r="AV322" s="370"/>
      <c r="AW322" s="370"/>
      <c r="AX322" s="370"/>
      <c r="AY322" s="370"/>
      <c r="AZ322" s="370"/>
      <c r="BA322" s="370"/>
      <c r="BB322" s="370"/>
      <c r="BC322" s="370"/>
      <c r="BD322" s="370"/>
      <c r="BE322" s="338"/>
      <c r="BF322" s="338"/>
      <c r="BG322" s="338"/>
      <c r="BH322" s="379">
        <f t="shared" si="57"/>
        <v>0</v>
      </c>
      <c r="BI322" s="7"/>
      <c r="BJ322" s="7"/>
      <c r="BK322" s="233"/>
      <c r="BL322" s="234"/>
      <c r="BM322" s="145"/>
      <c r="BN322" s="235"/>
      <c r="BO322" s="123">
        <f t="shared" si="56"/>
        <v>0</v>
      </c>
      <c r="BP322" s="122">
        <v>0</v>
      </c>
      <c r="BQ322" s="122">
        <v>0</v>
      </c>
      <c r="BR322" s="124">
        <f t="shared" si="58"/>
        <v>0</v>
      </c>
      <c r="BS322" s="107"/>
      <c r="BV322" s="240"/>
      <c r="BW322" s="240"/>
      <c r="BX322" s="240"/>
      <c r="BY322" s="240"/>
      <c r="BZ322" s="240"/>
    </row>
    <row r="323" spans="1:96" s="6" customFormat="1" ht="15" hidden="1" customHeight="1" x14ac:dyDescent="0.25">
      <c r="A323" s="237"/>
      <c r="B323" s="564"/>
      <c r="C323" s="565"/>
      <c r="D323" s="108"/>
      <c r="E323" s="65"/>
      <c r="F323" s="370"/>
      <c r="G323" s="370"/>
      <c r="H323" s="370"/>
      <c r="I323" s="370"/>
      <c r="J323" s="370"/>
      <c r="K323" s="370"/>
      <c r="L323" s="370"/>
      <c r="M323" s="370"/>
      <c r="N323" s="370"/>
      <c r="O323" s="370"/>
      <c r="P323" s="370"/>
      <c r="Q323" s="370"/>
      <c r="R323" s="370"/>
      <c r="S323" s="370"/>
      <c r="T323" s="370"/>
      <c r="U323" s="370"/>
      <c r="V323" s="370"/>
      <c r="W323" s="370"/>
      <c r="X323" s="370"/>
      <c r="Y323" s="370"/>
      <c r="Z323" s="370"/>
      <c r="AA323" s="370"/>
      <c r="AB323" s="370"/>
      <c r="AC323" s="370"/>
      <c r="AD323" s="370"/>
      <c r="AE323" s="370"/>
      <c r="AF323" s="370"/>
      <c r="AG323" s="370"/>
      <c r="AH323" s="370"/>
      <c r="AI323" s="370"/>
      <c r="AJ323" s="370"/>
      <c r="AK323" s="370"/>
      <c r="AL323" s="370"/>
      <c r="AM323" s="370"/>
      <c r="AN323" s="370"/>
      <c r="AO323" s="370"/>
      <c r="AP323" s="370"/>
      <c r="AQ323" s="370"/>
      <c r="AR323" s="370"/>
      <c r="AS323" s="370"/>
      <c r="AT323" s="370"/>
      <c r="AU323" s="370"/>
      <c r="AV323" s="370"/>
      <c r="AW323" s="370"/>
      <c r="AX323" s="370"/>
      <c r="AY323" s="370"/>
      <c r="AZ323" s="370"/>
      <c r="BA323" s="370"/>
      <c r="BB323" s="370"/>
      <c r="BC323" s="370"/>
      <c r="BD323" s="370"/>
      <c r="BE323" s="338"/>
      <c r="BF323" s="338"/>
      <c r="BG323" s="338"/>
      <c r="BH323" s="379">
        <f t="shared" si="57"/>
        <v>0</v>
      </c>
      <c r="BI323" s="7"/>
      <c r="BJ323" s="7"/>
      <c r="BK323" s="233"/>
      <c r="BL323" s="234"/>
      <c r="BM323" s="145"/>
      <c r="BN323" s="235"/>
      <c r="BO323" s="123">
        <f t="shared" si="56"/>
        <v>0</v>
      </c>
      <c r="BP323" s="122">
        <v>0</v>
      </c>
      <c r="BQ323" s="122">
        <v>0</v>
      </c>
      <c r="BR323" s="124">
        <f t="shared" si="58"/>
        <v>0</v>
      </c>
      <c r="BS323" s="107"/>
      <c r="BV323" s="240"/>
      <c r="BW323" s="240"/>
      <c r="BX323" s="240"/>
      <c r="BY323" s="240"/>
      <c r="BZ323" s="240"/>
    </row>
    <row r="324" spans="1:96" s="6" customFormat="1" ht="15" hidden="1" customHeight="1" x14ac:dyDescent="0.25">
      <c r="A324" s="232"/>
      <c r="B324" s="564"/>
      <c r="C324" s="565"/>
      <c r="D324" s="108"/>
      <c r="E324" s="65"/>
      <c r="F324" s="370"/>
      <c r="G324" s="370"/>
      <c r="H324" s="370"/>
      <c r="I324" s="370"/>
      <c r="J324" s="370"/>
      <c r="K324" s="370"/>
      <c r="L324" s="370"/>
      <c r="M324" s="370"/>
      <c r="N324" s="370"/>
      <c r="O324" s="370"/>
      <c r="P324" s="370"/>
      <c r="Q324" s="370"/>
      <c r="R324" s="370"/>
      <c r="S324" s="370"/>
      <c r="T324" s="370"/>
      <c r="U324" s="370"/>
      <c r="V324" s="370"/>
      <c r="W324" s="370"/>
      <c r="X324" s="370"/>
      <c r="Y324" s="370"/>
      <c r="Z324" s="370"/>
      <c r="AA324" s="370"/>
      <c r="AB324" s="370"/>
      <c r="AC324" s="370"/>
      <c r="AD324" s="370"/>
      <c r="AE324" s="370"/>
      <c r="AF324" s="370"/>
      <c r="AG324" s="370"/>
      <c r="AH324" s="370"/>
      <c r="AI324" s="370"/>
      <c r="AJ324" s="370"/>
      <c r="AK324" s="370"/>
      <c r="AL324" s="370"/>
      <c r="AM324" s="370"/>
      <c r="AN324" s="370"/>
      <c r="AO324" s="370"/>
      <c r="AP324" s="370"/>
      <c r="AQ324" s="370"/>
      <c r="AR324" s="370"/>
      <c r="AS324" s="370"/>
      <c r="AT324" s="370"/>
      <c r="AU324" s="370"/>
      <c r="AV324" s="370"/>
      <c r="AW324" s="370"/>
      <c r="AX324" s="370"/>
      <c r="AY324" s="370"/>
      <c r="AZ324" s="370"/>
      <c r="BA324" s="370"/>
      <c r="BB324" s="370"/>
      <c r="BC324" s="370"/>
      <c r="BD324" s="370"/>
      <c r="BE324" s="338"/>
      <c r="BF324" s="338"/>
      <c r="BG324" s="338"/>
      <c r="BH324" s="379">
        <f t="shared" si="57"/>
        <v>0</v>
      </c>
      <c r="BI324" s="7"/>
      <c r="BJ324" s="7"/>
      <c r="BK324" s="233"/>
      <c r="BL324" s="234"/>
      <c r="BM324" s="145"/>
      <c r="BN324" s="235"/>
      <c r="BO324" s="123">
        <f t="shared" si="56"/>
        <v>0</v>
      </c>
      <c r="BP324" s="122">
        <v>0</v>
      </c>
      <c r="BQ324" s="122">
        <v>0</v>
      </c>
      <c r="BR324" s="124">
        <f t="shared" si="58"/>
        <v>0</v>
      </c>
      <c r="BS324" s="107"/>
      <c r="BV324" s="240"/>
      <c r="BW324" s="240"/>
      <c r="BX324" s="240"/>
      <c r="BY324" s="240"/>
      <c r="BZ324" s="240"/>
    </row>
    <row r="325" spans="1:96" s="6" customFormat="1" ht="15" hidden="1" customHeight="1" x14ac:dyDescent="0.25">
      <c r="A325" s="232"/>
      <c r="B325" s="564"/>
      <c r="C325" s="565"/>
      <c r="D325" s="108"/>
      <c r="E325" s="65"/>
      <c r="F325" s="370"/>
      <c r="G325" s="370"/>
      <c r="H325" s="370"/>
      <c r="I325" s="370"/>
      <c r="J325" s="370"/>
      <c r="K325" s="370"/>
      <c r="L325" s="370"/>
      <c r="M325" s="370"/>
      <c r="N325" s="370"/>
      <c r="O325" s="370"/>
      <c r="P325" s="370"/>
      <c r="Q325" s="370"/>
      <c r="R325" s="370"/>
      <c r="S325" s="370"/>
      <c r="T325" s="370"/>
      <c r="U325" s="370"/>
      <c r="V325" s="370"/>
      <c r="W325" s="370"/>
      <c r="X325" s="370"/>
      <c r="Y325" s="370"/>
      <c r="Z325" s="370"/>
      <c r="AA325" s="370"/>
      <c r="AB325" s="370"/>
      <c r="AC325" s="370"/>
      <c r="AD325" s="370"/>
      <c r="AE325" s="370"/>
      <c r="AF325" s="370"/>
      <c r="AG325" s="370"/>
      <c r="AH325" s="370"/>
      <c r="AI325" s="370"/>
      <c r="AJ325" s="370"/>
      <c r="AK325" s="370"/>
      <c r="AL325" s="370"/>
      <c r="AM325" s="370"/>
      <c r="AN325" s="370"/>
      <c r="AO325" s="370"/>
      <c r="AP325" s="370"/>
      <c r="AQ325" s="370"/>
      <c r="AR325" s="370"/>
      <c r="AS325" s="370"/>
      <c r="AT325" s="370"/>
      <c r="AU325" s="370"/>
      <c r="AV325" s="370"/>
      <c r="AW325" s="370"/>
      <c r="AX325" s="370"/>
      <c r="AY325" s="370"/>
      <c r="AZ325" s="370"/>
      <c r="BA325" s="370"/>
      <c r="BB325" s="370"/>
      <c r="BC325" s="370"/>
      <c r="BD325" s="370"/>
      <c r="BE325" s="338"/>
      <c r="BF325" s="338"/>
      <c r="BG325" s="338"/>
      <c r="BH325" s="379">
        <f t="shared" si="57"/>
        <v>0</v>
      </c>
      <c r="BI325" s="7"/>
      <c r="BJ325" s="7"/>
      <c r="BK325" s="233"/>
      <c r="BL325" s="234"/>
      <c r="BM325" s="145"/>
      <c r="BN325" s="235"/>
      <c r="BO325" s="123">
        <f t="shared" si="56"/>
        <v>0</v>
      </c>
      <c r="BP325" s="122">
        <v>0</v>
      </c>
      <c r="BQ325" s="122">
        <v>0</v>
      </c>
      <c r="BR325" s="124">
        <f t="shared" si="58"/>
        <v>0</v>
      </c>
      <c r="BS325" s="107"/>
      <c r="BV325" s="240"/>
      <c r="BW325" s="240"/>
      <c r="BX325" s="240"/>
      <c r="BY325" s="240"/>
      <c r="BZ325" s="240"/>
    </row>
    <row r="326" spans="1:96" s="6" customFormat="1" ht="15" x14ac:dyDescent="0.25">
      <c r="A326" s="185" t="s">
        <v>86</v>
      </c>
      <c r="B326" s="65"/>
      <c r="C326" s="65"/>
      <c r="D326" s="238"/>
      <c r="E326" s="172"/>
      <c r="F326" s="371"/>
      <c r="G326" s="371"/>
      <c r="H326" s="371"/>
      <c r="I326" s="371"/>
      <c r="J326" s="172"/>
      <c r="K326" s="65"/>
      <c r="L326" s="338"/>
      <c r="M326" s="338"/>
      <c r="N326" s="338"/>
      <c r="O326" s="338"/>
      <c r="P326" s="65"/>
      <c r="Q326" s="65"/>
      <c r="R326" s="65"/>
      <c r="S326" s="65"/>
      <c r="T326" s="65"/>
      <c r="U326" s="65"/>
      <c r="V326" s="65"/>
      <c r="W326" s="65"/>
      <c r="X326" s="65"/>
      <c r="Y326" s="65"/>
      <c r="Z326" s="65"/>
      <c r="AA326" s="65"/>
      <c r="AB326" s="65"/>
      <c r="AC326" s="65"/>
      <c r="AD326" s="65"/>
      <c r="AE326" s="65"/>
      <c r="AF326" s="65"/>
      <c r="AG326" s="65"/>
      <c r="AH326" s="65"/>
      <c r="AI326" s="65"/>
      <c r="AJ326" s="65"/>
      <c r="AK326" s="65"/>
      <c r="AL326" s="65"/>
      <c r="AM326" s="65"/>
      <c r="AN326" s="65"/>
      <c r="AO326" s="65"/>
      <c r="AP326" s="65"/>
      <c r="AQ326" s="65"/>
      <c r="AR326" s="65"/>
      <c r="AS326" s="65"/>
      <c r="AT326" s="65"/>
      <c r="AU326" s="65"/>
      <c r="AV326" s="65"/>
      <c r="AW326" s="65"/>
      <c r="AX326" s="65"/>
      <c r="AY326" s="65"/>
      <c r="AZ326" s="65"/>
      <c r="BA326" s="65"/>
      <c r="BB326" s="65"/>
      <c r="BC326" s="65"/>
      <c r="BD326" s="65"/>
      <c r="BE326" s="338"/>
      <c r="BF326" s="338"/>
      <c r="BG326" s="338"/>
      <c r="BH326" s="396"/>
      <c r="BI326" s="7"/>
      <c r="BJ326" s="7"/>
      <c r="BK326" s="233"/>
      <c r="BL326" s="234"/>
      <c r="BM326" s="145"/>
      <c r="BN326" s="235"/>
      <c r="BO326" s="241"/>
      <c r="BP326" s="20"/>
      <c r="BQ326" s="20"/>
      <c r="BR326" s="119"/>
      <c r="BS326" s="111"/>
      <c r="BV326" s="240"/>
      <c r="BW326" s="240"/>
      <c r="BX326" s="240"/>
      <c r="BY326" s="240"/>
      <c r="BZ326" s="240"/>
    </row>
    <row r="327" spans="1:96" s="6" customFormat="1" ht="15" x14ac:dyDescent="0.2">
      <c r="A327" s="232"/>
      <c r="B327" s="242"/>
      <c r="C327" s="242"/>
      <c r="D327" s="242"/>
      <c r="E327" s="243" t="s">
        <v>83</v>
      </c>
      <c r="F327" s="395">
        <f>SUM(F264:F326)</f>
        <v>0</v>
      </c>
      <c r="G327" s="395">
        <f t="shared" ref="G327:BD327" si="59">SUM(G264:G326)</f>
        <v>0</v>
      </c>
      <c r="H327" s="395">
        <f t="shared" si="59"/>
        <v>0</v>
      </c>
      <c r="I327" s="395">
        <f t="shared" si="59"/>
        <v>0</v>
      </c>
      <c r="J327" s="395">
        <f t="shared" si="59"/>
        <v>0</v>
      </c>
      <c r="K327" s="395">
        <f t="shared" si="59"/>
        <v>0</v>
      </c>
      <c r="L327" s="395">
        <f t="shared" si="59"/>
        <v>0</v>
      </c>
      <c r="M327" s="395">
        <f t="shared" si="59"/>
        <v>0</v>
      </c>
      <c r="N327" s="395">
        <f t="shared" si="59"/>
        <v>0</v>
      </c>
      <c r="O327" s="395">
        <f t="shared" si="59"/>
        <v>0</v>
      </c>
      <c r="P327" s="372">
        <f t="shared" si="59"/>
        <v>0</v>
      </c>
      <c r="Q327" s="372">
        <f t="shared" si="59"/>
        <v>0</v>
      </c>
      <c r="R327" s="372">
        <f t="shared" si="59"/>
        <v>0</v>
      </c>
      <c r="S327" s="372">
        <f t="shared" si="59"/>
        <v>0</v>
      </c>
      <c r="T327" s="372">
        <f t="shared" si="59"/>
        <v>0</v>
      </c>
      <c r="U327" s="372">
        <f t="shared" si="59"/>
        <v>0</v>
      </c>
      <c r="V327" s="372">
        <f t="shared" si="59"/>
        <v>0</v>
      </c>
      <c r="W327" s="372">
        <f t="shared" si="59"/>
        <v>0</v>
      </c>
      <c r="X327" s="372">
        <f t="shared" si="59"/>
        <v>0</v>
      </c>
      <c r="Y327" s="372">
        <f t="shared" si="59"/>
        <v>0</v>
      </c>
      <c r="Z327" s="372">
        <f t="shared" si="59"/>
        <v>0</v>
      </c>
      <c r="AA327" s="372">
        <f t="shared" si="59"/>
        <v>0</v>
      </c>
      <c r="AB327" s="372">
        <f t="shared" si="59"/>
        <v>0</v>
      </c>
      <c r="AC327" s="372">
        <f t="shared" si="59"/>
        <v>0</v>
      </c>
      <c r="AD327" s="372">
        <f t="shared" si="59"/>
        <v>0</v>
      </c>
      <c r="AE327" s="372">
        <f t="shared" si="59"/>
        <v>0</v>
      </c>
      <c r="AF327" s="372">
        <f t="shared" si="59"/>
        <v>0</v>
      </c>
      <c r="AG327" s="372">
        <f t="shared" si="59"/>
        <v>0</v>
      </c>
      <c r="AH327" s="372">
        <f t="shared" si="59"/>
        <v>0</v>
      </c>
      <c r="AI327" s="372">
        <f t="shared" si="59"/>
        <v>0</v>
      </c>
      <c r="AJ327" s="372">
        <f t="shared" si="59"/>
        <v>0</v>
      </c>
      <c r="AK327" s="372">
        <f t="shared" si="59"/>
        <v>0</v>
      </c>
      <c r="AL327" s="372">
        <f t="shared" si="59"/>
        <v>0</v>
      </c>
      <c r="AM327" s="372">
        <f t="shared" si="59"/>
        <v>0</v>
      </c>
      <c r="AN327" s="372">
        <f t="shared" si="59"/>
        <v>0</v>
      </c>
      <c r="AO327" s="372">
        <f t="shared" si="59"/>
        <v>0</v>
      </c>
      <c r="AP327" s="372">
        <f t="shared" si="59"/>
        <v>0</v>
      </c>
      <c r="AQ327" s="372">
        <f t="shared" si="59"/>
        <v>0</v>
      </c>
      <c r="AR327" s="372">
        <f t="shared" si="59"/>
        <v>0</v>
      </c>
      <c r="AS327" s="372">
        <f t="shared" si="59"/>
        <v>0</v>
      </c>
      <c r="AT327" s="372">
        <f t="shared" si="59"/>
        <v>0</v>
      </c>
      <c r="AU327" s="372">
        <f t="shared" si="59"/>
        <v>0</v>
      </c>
      <c r="AV327" s="372">
        <f t="shared" si="59"/>
        <v>0</v>
      </c>
      <c r="AW327" s="372">
        <f t="shared" si="59"/>
        <v>0</v>
      </c>
      <c r="AX327" s="372">
        <f t="shared" si="59"/>
        <v>0</v>
      </c>
      <c r="AY327" s="372">
        <f t="shared" si="59"/>
        <v>0</v>
      </c>
      <c r="AZ327" s="372">
        <f t="shared" si="59"/>
        <v>0</v>
      </c>
      <c r="BA327" s="372">
        <f t="shared" si="59"/>
        <v>0</v>
      </c>
      <c r="BB327" s="372">
        <f t="shared" si="59"/>
        <v>0</v>
      </c>
      <c r="BC327" s="372">
        <f t="shared" si="59"/>
        <v>0</v>
      </c>
      <c r="BD327" s="372">
        <f t="shared" si="59"/>
        <v>0</v>
      </c>
      <c r="BE327" s="7"/>
      <c r="BF327" s="7"/>
      <c r="BG327" s="7"/>
      <c r="BH327" s="397">
        <f>SUM(BH264:BH326)</f>
        <v>0</v>
      </c>
      <c r="BI327" s="7"/>
      <c r="BJ327" s="7"/>
      <c r="BK327" s="233"/>
      <c r="BL327" s="234"/>
      <c r="BM327" s="244"/>
      <c r="BN327" s="235"/>
      <c r="BO327" s="192">
        <f>SUM(BO264:BO326)</f>
        <v>0</v>
      </c>
      <c r="BP327" s="192">
        <f>SUM(BP264:BP326)</f>
        <v>0</v>
      </c>
      <c r="BQ327" s="192">
        <f>SUM(BQ264:BQ326)</f>
        <v>0</v>
      </c>
      <c r="BR327" s="192">
        <f>SUM(BR264:BR326)</f>
        <v>0</v>
      </c>
      <c r="BS327" s="111"/>
      <c r="BT327" s="7"/>
      <c r="BV327" s="281"/>
      <c r="BW327" s="281"/>
      <c r="BX327" s="281"/>
      <c r="BY327" s="281"/>
      <c r="BZ327" s="281"/>
      <c r="CI327" s="7"/>
      <c r="CJ327" s="7"/>
      <c r="CK327" s="7"/>
      <c r="CL327" s="7"/>
      <c r="CM327" s="7"/>
      <c r="CN327" s="7"/>
      <c r="CO327" s="7"/>
      <c r="CP327" s="7"/>
      <c r="CQ327" s="7"/>
      <c r="CR327" s="7"/>
    </row>
    <row r="328" spans="1:96" x14ac:dyDescent="0.2">
      <c r="B328" s="66"/>
      <c r="C328" s="66"/>
      <c r="D328" s="66"/>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66"/>
      <c r="BH328" s="66"/>
      <c r="BJ328" s="6"/>
      <c r="BK328" s="186"/>
      <c r="BL328" s="187"/>
      <c r="BM328" s="218"/>
      <c r="BN328" s="165"/>
      <c r="BO328" s="241"/>
      <c r="BP328" s="125"/>
      <c r="BQ328" s="125"/>
      <c r="BR328" s="126"/>
      <c r="BT328" s="6"/>
    </row>
    <row r="329" spans="1:96" s="12" customFormat="1" ht="21.75" thickBot="1" x14ac:dyDescent="0.25">
      <c r="A329" s="228"/>
      <c r="B329" s="570" t="s">
        <v>219</v>
      </c>
      <c r="C329" s="571"/>
      <c r="D329" s="571"/>
      <c r="E329" s="571"/>
      <c r="F329" s="571"/>
      <c r="G329" s="571"/>
      <c r="H329" s="571"/>
      <c r="I329" s="571"/>
      <c r="J329" s="571"/>
      <c r="K329" s="571"/>
      <c r="L329" s="571"/>
      <c r="M329" s="571"/>
      <c r="N329" s="571"/>
      <c r="O329" s="571"/>
      <c r="P329" s="460"/>
      <c r="Q329" s="460"/>
      <c r="R329" s="460"/>
      <c r="S329" s="460"/>
      <c r="T329" s="365"/>
      <c r="U329" s="365"/>
      <c r="V329" s="365"/>
      <c r="W329" s="365"/>
      <c r="X329" s="365"/>
      <c r="Y329" s="365"/>
      <c r="Z329" s="365"/>
      <c r="AA329" s="365"/>
      <c r="AB329" s="365"/>
      <c r="AC329" s="365"/>
      <c r="AD329" s="365"/>
      <c r="AE329" s="365"/>
      <c r="AF329" s="365"/>
      <c r="AG329" s="365"/>
      <c r="AH329" s="365"/>
      <c r="AI329" s="365"/>
      <c r="AJ329" s="365"/>
      <c r="AK329" s="365"/>
      <c r="AL329" s="365"/>
      <c r="AM329" s="365"/>
      <c r="AN329" s="365"/>
      <c r="AO329" s="365"/>
      <c r="AP329" s="365"/>
      <c r="AQ329" s="365"/>
      <c r="AR329" s="365"/>
      <c r="AS329" s="365"/>
      <c r="AT329" s="365"/>
      <c r="AU329" s="365"/>
      <c r="AV329" s="365"/>
      <c r="AW329" s="365"/>
      <c r="AX329" s="365"/>
      <c r="AY329" s="365"/>
      <c r="AZ329" s="365"/>
      <c r="BA329" s="365"/>
      <c r="BB329" s="365"/>
      <c r="BC329" s="365"/>
      <c r="BD329" s="365"/>
      <c r="BK329" s="210"/>
      <c r="BL329" s="211"/>
      <c r="BM329" s="202"/>
      <c r="BN329" s="230"/>
      <c r="BP329" s="21"/>
      <c r="BQ329" s="21"/>
      <c r="BR329" s="28"/>
      <c r="BS329" s="113"/>
      <c r="BV329" s="279"/>
      <c r="BW329" s="279"/>
      <c r="BX329" s="279"/>
      <c r="BY329" s="279"/>
      <c r="BZ329" s="279"/>
    </row>
    <row r="330" spans="1:96" s="6" customFormat="1" ht="13.5" thickBot="1" x14ac:dyDescent="0.25">
      <c r="A330" s="204"/>
      <c r="B330" s="231" t="s">
        <v>124</v>
      </c>
      <c r="C330" s="366"/>
      <c r="D330" s="373"/>
      <c r="E330" s="374"/>
      <c r="F330" s="375"/>
      <c r="G330" s="375"/>
      <c r="H330" s="375"/>
      <c r="I330" s="375"/>
      <c r="J330" s="375"/>
      <c r="K330" s="375"/>
      <c r="L330" s="375"/>
      <c r="M330" s="375"/>
      <c r="N330" s="375"/>
      <c r="O330" s="269"/>
      <c r="P330" s="358"/>
      <c r="Q330" s="65"/>
      <c r="R330" s="65"/>
      <c r="S330" s="65"/>
      <c r="T330" s="65"/>
      <c r="U330" s="65"/>
      <c r="V330" s="65"/>
      <c r="W330" s="65"/>
      <c r="X330" s="65"/>
      <c r="Y330" s="65"/>
      <c r="Z330" s="65"/>
      <c r="AA330" s="65"/>
      <c r="AB330" s="65"/>
      <c r="AC330" s="65"/>
      <c r="AD330" s="65"/>
      <c r="AE330" s="65"/>
      <c r="AF330" s="65"/>
      <c r="AG330" s="65"/>
      <c r="AH330" s="65"/>
      <c r="AI330" s="65"/>
      <c r="AJ330" s="65"/>
      <c r="AK330" s="65"/>
      <c r="AL330" s="65"/>
      <c r="AM330" s="65"/>
      <c r="AN330" s="65"/>
      <c r="AO330" s="65"/>
      <c r="AP330" s="65"/>
      <c r="AQ330" s="65"/>
      <c r="AR330" s="65"/>
      <c r="AS330" s="65"/>
      <c r="AT330" s="65"/>
      <c r="AU330" s="65"/>
      <c r="AV330" s="65"/>
      <c r="AW330" s="65"/>
      <c r="AX330" s="65"/>
      <c r="AY330" s="65"/>
      <c r="AZ330" s="65"/>
      <c r="BA330" s="65"/>
      <c r="BB330" s="65"/>
      <c r="BC330" s="65"/>
      <c r="BD330" s="65"/>
      <c r="BE330" s="65"/>
      <c r="BF330" s="65"/>
      <c r="BG330" s="65"/>
      <c r="BH330" s="65"/>
      <c r="BK330" s="186"/>
      <c r="BL330" s="187"/>
      <c r="BM330" s="205">
        <v>900</v>
      </c>
      <c r="BN330" s="206" t="s">
        <v>94</v>
      </c>
      <c r="BP330" s="18"/>
      <c r="BQ330" s="18"/>
      <c r="BR330" s="26"/>
      <c r="BS330" s="111"/>
      <c r="BV330" s="240"/>
      <c r="BW330" s="240"/>
      <c r="BX330" s="240"/>
      <c r="BY330" s="240"/>
      <c r="BZ330" s="240"/>
    </row>
    <row r="331" spans="1:96" s="6" customFormat="1" x14ac:dyDescent="0.2">
      <c r="A331" s="204"/>
      <c r="B331" s="231" t="s">
        <v>123</v>
      </c>
      <c r="C331" s="366"/>
      <c r="D331" s="373"/>
      <c r="E331" s="374"/>
      <c r="F331" s="375"/>
      <c r="G331" s="375"/>
      <c r="H331" s="375"/>
      <c r="I331" s="375"/>
      <c r="J331" s="375"/>
      <c r="K331" s="375"/>
      <c r="L331" s="375"/>
      <c r="M331" s="375"/>
      <c r="N331" s="375"/>
      <c r="O331" s="269"/>
      <c r="P331" s="358"/>
      <c r="Q331" s="65"/>
      <c r="R331" s="65"/>
      <c r="S331" s="65"/>
      <c r="T331" s="65"/>
      <c r="U331" s="65"/>
      <c r="V331" s="65"/>
      <c r="W331" s="65"/>
      <c r="X331" s="65"/>
      <c r="Y331" s="65"/>
      <c r="Z331" s="65"/>
      <c r="AA331" s="65"/>
      <c r="AB331" s="65"/>
      <c r="AC331" s="65"/>
      <c r="AD331" s="65"/>
      <c r="AE331" s="65"/>
      <c r="AF331" s="65"/>
      <c r="AG331" s="65"/>
      <c r="AH331" s="65"/>
      <c r="AI331" s="65"/>
      <c r="AJ331" s="65"/>
      <c r="AK331" s="65"/>
      <c r="AL331" s="65"/>
      <c r="AM331" s="65"/>
      <c r="AN331" s="65"/>
      <c r="AO331" s="65"/>
      <c r="AP331" s="65"/>
      <c r="AQ331" s="65"/>
      <c r="AR331" s="65"/>
      <c r="AS331" s="65"/>
      <c r="AT331" s="65"/>
      <c r="AU331" s="65"/>
      <c r="AV331" s="65"/>
      <c r="AW331" s="65"/>
      <c r="AX331" s="65"/>
      <c r="AY331" s="65"/>
      <c r="AZ331" s="65"/>
      <c r="BA331" s="65"/>
      <c r="BB331" s="65"/>
      <c r="BC331" s="65"/>
      <c r="BD331" s="65"/>
      <c r="BE331" s="65"/>
      <c r="BF331" s="65"/>
      <c r="BG331" s="65"/>
      <c r="BH331" s="65"/>
      <c r="BK331" s="186"/>
      <c r="BL331" s="187"/>
      <c r="BM331" s="297"/>
      <c r="BN331" s="298"/>
      <c r="BP331" s="18"/>
      <c r="BQ331" s="18"/>
      <c r="BR331" s="26"/>
      <c r="BS331" s="111"/>
      <c r="BV331" s="240"/>
      <c r="BW331" s="240"/>
      <c r="BX331" s="240"/>
      <c r="BY331" s="240"/>
      <c r="BZ331" s="240"/>
    </row>
    <row r="332" spans="1:96" s="6" customFormat="1" x14ac:dyDescent="0.2">
      <c r="A332" s="204"/>
      <c r="B332" s="231" t="s">
        <v>13</v>
      </c>
      <c r="C332" s="366"/>
      <c r="D332" s="373"/>
      <c r="E332" s="374"/>
      <c r="F332" s="375"/>
      <c r="G332" s="375"/>
      <c r="H332" s="375"/>
      <c r="I332" s="375"/>
      <c r="J332" s="375"/>
      <c r="K332" s="375"/>
      <c r="L332" s="375"/>
      <c r="M332" s="375"/>
      <c r="N332" s="375"/>
      <c r="O332" s="269"/>
      <c r="P332" s="358"/>
      <c r="Q332" s="65"/>
      <c r="R332" s="65"/>
      <c r="S332" s="65"/>
      <c r="T332" s="65"/>
      <c r="U332" s="65"/>
      <c r="V332" s="65"/>
      <c r="W332" s="65"/>
      <c r="X332" s="65"/>
      <c r="Y332" s="65"/>
      <c r="Z332" s="65"/>
      <c r="AA332" s="65"/>
      <c r="AB332" s="65"/>
      <c r="AC332" s="65"/>
      <c r="AD332" s="65"/>
      <c r="AE332" s="65"/>
      <c r="AF332" s="65"/>
      <c r="AG332" s="65"/>
      <c r="AH332" s="65"/>
      <c r="AI332" s="65"/>
      <c r="AJ332" s="65"/>
      <c r="AK332" s="65"/>
      <c r="AL332" s="65"/>
      <c r="AM332" s="65"/>
      <c r="AN332" s="65"/>
      <c r="AO332" s="65"/>
      <c r="AP332" s="65"/>
      <c r="AQ332" s="65"/>
      <c r="AR332" s="65"/>
      <c r="AS332" s="65"/>
      <c r="AT332" s="65"/>
      <c r="AU332" s="65"/>
      <c r="AV332" s="65"/>
      <c r="AW332" s="65"/>
      <c r="AX332" s="65"/>
      <c r="AY332" s="65"/>
      <c r="AZ332" s="65"/>
      <c r="BA332" s="65"/>
      <c r="BB332" s="65"/>
      <c r="BC332" s="65"/>
      <c r="BD332" s="65"/>
      <c r="BE332" s="65"/>
      <c r="BF332" s="65"/>
      <c r="BG332" s="65"/>
      <c r="BH332" s="65"/>
      <c r="BK332" s="186"/>
      <c r="BL332" s="187"/>
      <c r="BM332" s="218"/>
      <c r="BN332" s="165"/>
      <c r="BP332" s="18"/>
      <c r="BQ332" s="18"/>
      <c r="BR332" s="26"/>
      <c r="BS332" s="111"/>
      <c r="BV332" s="240"/>
      <c r="BW332" s="240"/>
      <c r="BX332" s="240"/>
      <c r="BY332" s="240"/>
      <c r="BZ332" s="240"/>
    </row>
    <row r="333" spans="1:96" s="6" customFormat="1" x14ac:dyDescent="0.2">
      <c r="A333" s="204"/>
      <c r="B333" s="231" t="s">
        <v>14</v>
      </c>
      <c r="C333" s="366"/>
      <c r="D333" s="373"/>
      <c r="E333" s="374"/>
      <c r="F333" s="375"/>
      <c r="G333" s="375"/>
      <c r="H333" s="375"/>
      <c r="I333" s="375"/>
      <c r="J333" s="375"/>
      <c r="K333" s="375"/>
      <c r="L333" s="375"/>
      <c r="M333" s="375"/>
      <c r="N333" s="375"/>
      <c r="O333" s="269"/>
      <c r="P333" s="358"/>
      <c r="Q333" s="65"/>
      <c r="R333" s="65"/>
      <c r="S333" s="65"/>
      <c r="T333" s="65"/>
      <c r="U333" s="65"/>
      <c r="V333" s="65"/>
      <c r="W333" s="65"/>
      <c r="X333" s="65"/>
      <c r="Y333" s="65"/>
      <c r="Z333" s="65"/>
      <c r="AA333" s="65"/>
      <c r="AB333" s="65"/>
      <c r="AC333" s="65"/>
      <c r="AD333" s="65"/>
      <c r="AE333" s="65"/>
      <c r="AF333" s="65"/>
      <c r="AG333" s="65"/>
      <c r="AH333" s="65"/>
      <c r="AI333" s="65"/>
      <c r="AJ333" s="65"/>
      <c r="AK333" s="65"/>
      <c r="AL333" s="65"/>
      <c r="AM333" s="65"/>
      <c r="AN333" s="65"/>
      <c r="AO333" s="65"/>
      <c r="AP333" s="65"/>
      <c r="AQ333" s="65"/>
      <c r="AR333" s="65"/>
      <c r="AS333" s="65"/>
      <c r="AT333" s="65"/>
      <c r="AU333" s="65"/>
      <c r="AV333" s="65"/>
      <c r="AW333" s="65"/>
      <c r="AX333" s="65"/>
      <c r="AY333" s="65"/>
      <c r="AZ333" s="65"/>
      <c r="BA333" s="65"/>
      <c r="BB333" s="65"/>
      <c r="BC333" s="65"/>
      <c r="BD333" s="65"/>
      <c r="BE333" s="65"/>
      <c r="BF333" s="65"/>
      <c r="BG333" s="65"/>
      <c r="BH333" s="65"/>
      <c r="BK333" s="186"/>
      <c r="BL333" s="187"/>
      <c r="BM333" s="218"/>
      <c r="BN333" s="165"/>
      <c r="BP333" s="18"/>
      <c r="BQ333" s="18"/>
      <c r="BR333" s="26"/>
      <c r="BS333" s="111"/>
      <c r="BV333" s="240"/>
      <c r="BW333" s="240"/>
      <c r="BX333" s="240"/>
      <c r="BY333" s="240"/>
      <c r="BZ333" s="240"/>
    </row>
    <row r="334" spans="1:96" s="6" customFormat="1" ht="15" x14ac:dyDescent="0.25">
      <c r="A334" s="204"/>
      <c r="B334" s="231" t="s">
        <v>15</v>
      </c>
      <c r="C334" s="366"/>
      <c r="D334" s="373"/>
      <c r="E334" s="374"/>
      <c r="F334" s="375"/>
      <c r="G334" s="375"/>
      <c r="H334" s="375"/>
      <c r="I334" s="375"/>
      <c r="J334" s="375"/>
      <c r="K334" s="375"/>
      <c r="L334" s="375"/>
      <c r="M334" s="375"/>
      <c r="N334" s="375"/>
      <c r="O334" s="269"/>
      <c r="P334" s="358"/>
      <c r="Q334" s="65"/>
      <c r="R334" s="65"/>
      <c r="S334" s="65"/>
      <c r="T334" s="65"/>
      <c r="U334" s="65"/>
      <c r="V334" s="65"/>
      <c r="W334" s="65"/>
      <c r="X334" s="65"/>
      <c r="Y334" s="65"/>
      <c r="Z334" s="65"/>
      <c r="AA334" s="65"/>
      <c r="AB334" s="65"/>
      <c r="AC334" s="65"/>
      <c r="AD334" s="65"/>
      <c r="AE334" s="65"/>
      <c r="AF334" s="65"/>
      <c r="AG334" s="65"/>
      <c r="AH334" s="65"/>
      <c r="AI334" s="65"/>
      <c r="AJ334" s="65"/>
      <c r="AK334" s="65"/>
      <c r="AL334" s="65"/>
      <c r="AM334" s="65"/>
      <c r="AN334" s="65"/>
      <c r="AO334" s="65"/>
      <c r="AP334" s="65"/>
      <c r="AQ334" s="65"/>
      <c r="AR334" s="65"/>
      <c r="AS334" s="65"/>
      <c r="AT334" s="65"/>
      <c r="AU334" s="65"/>
      <c r="AV334" s="65"/>
      <c r="AW334" s="65"/>
      <c r="AX334" s="65"/>
      <c r="AY334" s="65"/>
      <c r="AZ334" s="65"/>
      <c r="BA334" s="65"/>
      <c r="BB334" s="65"/>
      <c r="BC334" s="65"/>
      <c r="BD334" s="65"/>
      <c r="BE334" s="65"/>
      <c r="BF334" s="65"/>
      <c r="BG334" s="65"/>
      <c r="BH334" s="65"/>
      <c r="BK334" s="186"/>
      <c r="BL334" s="187"/>
      <c r="BM334" s="218"/>
      <c r="BN334" s="139"/>
      <c r="BO334" s="139"/>
      <c r="BP334" s="18"/>
      <c r="BQ334" s="18"/>
      <c r="BR334" s="26"/>
      <c r="BS334" s="111"/>
      <c r="BV334" s="240"/>
      <c r="BW334" s="240"/>
      <c r="BX334" s="240"/>
      <c r="BY334" s="240"/>
      <c r="BZ334" s="240"/>
    </row>
    <row r="335" spans="1:96" s="6" customFormat="1" ht="15" x14ac:dyDescent="0.25">
      <c r="A335" s="204"/>
      <c r="B335" s="231"/>
      <c r="C335" s="366"/>
      <c r="D335" s="373"/>
      <c r="E335" s="374"/>
      <c r="F335" s="375"/>
      <c r="G335" s="375"/>
      <c r="H335" s="375"/>
      <c r="I335" s="375"/>
      <c r="J335" s="375"/>
      <c r="K335" s="375"/>
      <c r="L335" s="375"/>
      <c r="M335" s="375"/>
      <c r="N335" s="375"/>
      <c r="O335" s="269"/>
      <c r="P335" s="358"/>
      <c r="Q335" s="65"/>
      <c r="R335" s="65"/>
      <c r="S335" s="65"/>
      <c r="T335" s="65"/>
      <c r="U335" s="65"/>
      <c r="V335" s="65"/>
      <c r="W335" s="65"/>
      <c r="X335" s="65"/>
      <c r="Y335" s="65"/>
      <c r="Z335" s="65"/>
      <c r="AA335" s="65"/>
      <c r="AB335" s="65"/>
      <c r="AC335" s="65"/>
      <c r="AD335" s="65"/>
      <c r="AE335" s="65"/>
      <c r="AF335" s="65"/>
      <c r="AG335" s="65"/>
      <c r="AH335" s="65"/>
      <c r="AI335" s="65"/>
      <c r="AJ335" s="65"/>
      <c r="AK335" s="65"/>
      <c r="AL335" s="65"/>
      <c r="AM335" s="65"/>
      <c r="AN335" s="65"/>
      <c r="AO335" s="65"/>
      <c r="AP335" s="65"/>
      <c r="AQ335" s="65"/>
      <c r="AR335" s="65"/>
      <c r="AS335" s="65"/>
      <c r="AT335" s="65"/>
      <c r="AU335" s="65"/>
      <c r="AV335" s="65"/>
      <c r="AW335" s="65"/>
      <c r="AX335" s="65"/>
      <c r="AY335" s="65"/>
      <c r="AZ335" s="65"/>
      <c r="BA335" s="65"/>
      <c r="BB335" s="65"/>
      <c r="BC335" s="65"/>
      <c r="BD335" s="65"/>
      <c r="BE335" s="65"/>
      <c r="BF335" s="65"/>
      <c r="BG335" s="65"/>
      <c r="BH335" s="65"/>
      <c r="BK335" s="186"/>
      <c r="BL335" s="187"/>
      <c r="BM335" s="218"/>
      <c r="BN335" s="139"/>
      <c r="BO335" s="139"/>
      <c r="BP335" s="18"/>
      <c r="BQ335" s="18"/>
      <c r="BR335" s="26"/>
      <c r="BS335" s="111"/>
      <c r="BV335" s="240"/>
      <c r="BW335" s="240"/>
      <c r="BX335" s="240"/>
      <c r="BY335" s="240"/>
      <c r="BZ335" s="240"/>
    </row>
    <row r="336" spans="1:96" s="70" customFormat="1" ht="28.5" customHeight="1" x14ac:dyDescent="0.2">
      <c r="A336" s="246"/>
      <c r="B336" s="437" t="s">
        <v>78</v>
      </c>
      <c r="C336" s="438"/>
      <c r="D336" s="450" t="s">
        <v>60</v>
      </c>
      <c r="E336" s="403"/>
      <c r="F336" s="453" t="s">
        <v>125</v>
      </c>
      <c r="G336" s="450"/>
      <c r="H336" s="450"/>
      <c r="I336" s="450"/>
      <c r="J336" s="450"/>
      <c r="K336" s="439"/>
      <c r="L336" s="450"/>
      <c r="M336" s="439"/>
      <c r="N336" s="439" t="s">
        <v>17</v>
      </c>
      <c r="O336" s="439" t="s">
        <v>79</v>
      </c>
      <c r="P336" s="225"/>
      <c r="Q336" s="225"/>
      <c r="R336" s="225"/>
      <c r="S336" s="225"/>
      <c r="T336" s="225"/>
      <c r="U336" s="225"/>
      <c r="V336" s="225"/>
      <c r="W336" s="225"/>
      <c r="X336" s="225"/>
      <c r="Y336" s="225"/>
      <c r="Z336" s="225"/>
      <c r="AA336" s="225"/>
      <c r="AB336" s="225"/>
      <c r="AC336" s="225"/>
      <c r="AD336" s="225"/>
      <c r="AE336" s="225"/>
      <c r="AF336" s="225"/>
      <c r="AG336" s="225"/>
      <c r="AH336" s="225"/>
      <c r="AI336" s="225"/>
      <c r="AJ336" s="225"/>
      <c r="AK336" s="225"/>
      <c r="AL336" s="225"/>
      <c r="AM336" s="225"/>
      <c r="AN336" s="225"/>
      <c r="AO336" s="225"/>
      <c r="AP336" s="225"/>
      <c r="AQ336" s="225"/>
      <c r="AR336" s="225"/>
      <c r="AS336" s="225"/>
      <c r="AT336" s="225"/>
      <c r="AU336" s="225"/>
      <c r="AV336" s="225"/>
      <c r="AW336" s="225"/>
      <c r="AX336" s="225"/>
      <c r="AY336" s="225"/>
      <c r="AZ336" s="225"/>
      <c r="BA336" s="225"/>
      <c r="BB336" s="225"/>
      <c r="BC336" s="225"/>
      <c r="BD336" s="225"/>
      <c r="BE336" s="225"/>
      <c r="BF336" s="225"/>
      <c r="BG336" s="225"/>
      <c r="BH336" s="362" t="s">
        <v>76</v>
      </c>
      <c r="BJ336" s="247"/>
      <c r="BK336" s="248"/>
      <c r="BL336" s="249"/>
      <c r="BM336" s="178" t="s">
        <v>100</v>
      </c>
      <c r="BN336" s="178" t="s">
        <v>99</v>
      </c>
      <c r="BO336" s="178" t="s">
        <v>96</v>
      </c>
      <c r="BP336" s="178" t="s">
        <v>90</v>
      </c>
      <c r="BQ336" s="178" t="s">
        <v>104</v>
      </c>
      <c r="BR336" s="212" t="s">
        <v>91</v>
      </c>
      <c r="BS336" s="107" t="s">
        <v>30</v>
      </c>
      <c r="BV336" s="240"/>
      <c r="BW336" s="240"/>
      <c r="BX336" s="240"/>
      <c r="BY336" s="240"/>
      <c r="BZ336" s="240"/>
    </row>
    <row r="337" spans="1:78" s="6" customFormat="1" ht="15" customHeight="1" x14ac:dyDescent="0.25">
      <c r="A337" s="232"/>
      <c r="B337" s="564"/>
      <c r="C337" s="565"/>
      <c r="D337" s="108"/>
      <c r="E337" s="65"/>
      <c r="F337" s="566"/>
      <c r="G337" s="567"/>
      <c r="H337" s="567"/>
      <c r="I337" s="567"/>
      <c r="J337" s="567"/>
      <c r="K337" s="567"/>
      <c r="L337" s="567"/>
      <c r="M337" s="568"/>
      <c r="N337" s="330">
        <v>0</v>
      </c>
      <c r="O337" s="376"/>
      <c r="P337" s="65"/>
      <c r="Q337" s="65"/>
      <c r="R337" s="65"/>
      <c r="S337" s="65"/>
      <c r="T337" s="65"/>
      <c r="U337" s="65"/>
      <c r="V337" s="65"/>
      <c r="W337" s="65"/>
      <c r="X337" s="65"/>
      <c r="Y337" s="65"/>
      <c r="Z337" s="65"/>
      <c r="AA337" s="65"/>
      <c r="AB337" s="65"/>
      <c r="AC337" s="65"/>
      <c r="AD337" s="65"/>
      <c r="AE337" s="65"/>
      <c r="AF337" s="65"/>
      <c r="AG337" s="65"/>
      <c r="AH337" s="65"/>
      <c r="AI337" s="65"/>
      <c r="AJ337" s="65"/>
      <c r="AK337" s="65"/>
      <c r="AL337" s="65"/>
      <c r="AM337" s="65"/>
      <c r="AN337" s="65"/>
      <c r="AO337" s="65"/>
      <c r="AP337" s="65"/>
      <c r="AQ337" s="65"/>
      <c r="AR337" s="65"/>
      <c r="AS337" s="65"/>
      <c r="AT337" s="65"/>
      <c r="AU337" s="65"/>
      <c r="AV337" s="65"/>
      <c r="AW337" s="65"/>
      <c r="AX337" s="65"/>
      <c r="AY337" s="65"/>
      <c r="AZ337" s="65"/>
      <c r="BA337" s="65"/>
      <c r="BB337" s="65"/>
      <c r="BC337" s="7"/>
      <c r="BD337" s="65"/>
      <c r="BE337" s="7"/>
      <c r="BF337" s="7"/>
      <c r="BG337" s="7"/>
      <c r="BH337" s="379">
        <f t="shared" ref="BH337:BH353" si="60">O337*N337</f>
        <v>0</v>
      </c>
      <c r="BI337" s="7"/>
      <c r="BJ337" s="7"/>
      <c r="BK337" s="233"/>
      <c r="BL337" s="234"/>
      <c r="BM337" s="118">
        <f t="shared" ref="BM337:BM353" si="61">O337</f>
        <v>0</v>
      </c>
      <c r="BN337" s="10">
        <f>IF(N337&gt;1,MIN(N337,$BM$330),0)</f>
        <v>0</v>
      </c>
      <c r="BO337" s="8">
        <f>BM337*BN337</f>
        <v>0</v>
      </c>
      <c r="BP337" s="122">
        <v>0</v>
      </c>
      <c r="BQ337" s="122">
        <v>0</v>
      </c>
      <c r="BR337" s="250">
        <f>BH337-BO337-BP337-BQ337</f>
        <v>0</v>
      </c>
      <c r="BS337" s="107"/>
      <c r="BV337" s="240"/>
      <c r="BW337" s="240"/>
      <c r="BX337" s="240"/>
      <c r="BY337" s="240"/>
      <c r="BZ337" s="240"/>
    </row>
    <row r="338" spans="1:78" s="6" customFormat="1" ht="15" x14ac:dyDescent="0.25">
      <c r="A338" s="232"/>
      <c r="B338" s="564"/>
      <c r="C338" s="565"/>
      <c r="D338" s="108"/>
      <c r="E338" s="65"/>
      <c r="F338" s="566"/>
      <c r="G338" s="567"/>
      <c r="H338" s="567"/>
      <c r="I338" s="567"/>
      <c r="J338" s="567"/>
      <c r="K338" s="567"/>
      <c r="L338" s="567"/>
      <c r="M338" s="568"/>
      <c r="N338" s="330"/>
      <c r="O338" s="376"/>
      <c r="P338" s="65"/>
      <c r="Q338" s="65"/>
      <c r="R338" s="65"/>
      <c r="S338" s="65"/>
      <c r="T338" s="65"/>
      <c r="U338" s="65"/>
      <c r="V338" s="65"/>
      <c r="W338" s="65"/>
      <c r="X338" s="65"/>
      <c r="Y338" s="65"/>
      <c r="Z338" s="65"/>
      <c r="AA338" s="65"/>
      <c r="AB338" s="65"/>
      <c r="AC338" s="65"/>
      <c r="AD338" s="65"/>
      <c r="AE338" s="65"/>
      <c r="AF338" s="65"/>
      <c r="AG338" s="65"/>
      <c r="AH338" s="65"/>
      <c r="AI338" s="65"/>
      <c r="AJ338" s="65"/>
      <c r="AK338" s="65"/>
      <c r="AL338" s="65"/>
      <c r="AM338" s="65"/>
      <c r="AN338" s="65"/>
      <c r="AO338" s="65"/>
      <c r="AP338" s="65"/>
      <c r="AQ338" s="65"/>
      <c r="AR338" s="65"/>
      <c r="AS338" s="65"/>
      <c r="AT338" s="65"/>
      <c r="AU338" s="65"/>
      <c r="AV338" s="65"/>
      <c r="AW338" s="65"/>
      <c r="AX338" s="65"/>
      <c r="AY338" s="65"/>
      <c r="AZ338" s="65"/>
      <c r="BA338" s="65"/>
      <c r="BB338" s="65"/>
      <c r="BC338" s="7"/>
      <c r="BD338" s="65"/>
      <c r="BE338" s="7"/>
      <c r="BF338" s="7"/>
      <c r="BG338" s="7"/>
      <c r="BH338" s="380">
        <f t="shared" si="60"/>
        <v>0</v>
      </c>
      <c r="BI338" s="7"/>
      <c r="BJ338" s="7"/>
      <c r="BK338" s="233"/>
      <c r="BL338" s="234"/>
      <c r="BM338" s="118">
        <f t="shared" si="61"/>
        <v>0</v>
      </c>
      <c r="BN338" s="10">
        <f t="shared" ref="BN338:BN353" si="62">IF(N338&gt;1,MIN(N338,$BM$330),0)</f>
        <v>0</v>
      </c>
      <c r="BO338" s="8">
        <f t="shared" ref="BO338:BO353" si="63">BM338*BN338</f>
        <v>0</v>
      </c>
      <c r="BP338" s="122">
        <v>0</v>
      </c>
      <c r="BQ338" s="122">
        <v>0</v>
      </c>
      <c r="BR338" s="250">
        <f t="shared" ref="BR338:BR353" si="64">BH338-BO338-BP338-BQ338</f>
        <v>0</v>
      </c>
      <c r="BS338" s="107"/>
      <c r="BV338" s="240"/>
      <c r="BW338" s="240"/>
      <c r="BX338" s="240"/>
      <c r="BY338" s="240"/>
      <c r="BZ338" s="240"/>
    </row>
    <row r="339" spans="1:78" s="6" customFormat="1" ht="15" x14ac:dyDescent="0.25">
      <c r="A339" s="232"/>
      <c r="B339" s="564"/>
      <c r="C339" s="565"/>
      <c r="D339" s="108"/>
      <c r="E339" s="65"/>
      <c r="F339" s="566"/>
      <c r="G339" s="567"/>
      <c r="H339" s="567"/>
      <c r="I339" s="567"/>
      <c r="J339" s="567"/>
      <c r="K339" s="567"/>
      <c r="L339" s="567"/>
      <c r="M339" s="568"/>
      <c r="N339" s="330"/>
      <c r="O339" s="376"/>
      <c r="P339" s="65"/>
      <c r="Q339" s="65"/>
      <c r="R339" s="65"/>
      <c r="S339" s="65"/>
      <c r="T339" s="65"/>
      <c r="U339" s="65"/>
      <c r="V339" s="65"/>
      <c r="W339" s="65"/>
      <c r="X339" s="65"/>
      <c r="Y339" s="65"/>
      <c r="Z339" s="65"/>
      <c r="AA339" s="65"/>
      <c r="AB339" s="65"/>
      <c r="AC339" s="65"/>
      <c r="AD339" s="65"/>
      <c r="AE339" s="65"/>
      <c r="AF339" s="65"/>
      <c r="AG339" s="65"/>
      <c r="AH339" s="65"/>
      <c r="AI339" s="65"/>
      <c r="AJ339" s="65"/>
      <c r="AK339" s="65"/>
      <c r="AL339" s="65"/>
      <c r="AM339" s="65"/>
      <c r="AN339" s="65"/>
      <c r="AO339" s="65"/>
      <c r="AP339" s="65"/>
      <c r="AQ339" s="65"/>
      <c r="AR339" s="65"/>
      <c r="AS339" s="65"/>
      <c r="AT339" s="65"/>
      <c r="AU339" s="65"/>
      <c r="AV339" s="65"/>
      <c r="AW339" s="65"/>
      <c r="AX339" s="65"/>
      <c r="AY339" s="65"/>
      <c r="AZ339" s="65"/>
      <c r="BA339" s="65"/>
      <c r="BB339" s="65"/>
      <c r="BC339" s="7"/>
      <c r="BD339" s="65"/>
      <c r="BE339" s="7"/>
      <c r="BF339" s="7"/>
      <c r="BG339" s="7"/>
      <c r="BH339" s="380">
        <f t="shared" si="60"/>
        <v>0</v>
      </c>
      <c r="BI339" s="7"/>
      <c r="BJ339" s="7"/>
      <c r="BK339" s="233"/>
      <c r="BL339" s="234"/>
      <c r="BM339" s="118">
        <f t="shared" si="61"/>
        <v>0</v>
      </c>
      <c r="BN339" s="10">
        <f t="shared" si="62"/>
        <v>0</v>
      </c>
      <c r="BO339" s="8">
        <f t="shared" si="63"/>
        <v>0</v>
      </c>
      <c r="BP339" s="122">
        <v>0</v>
      </c>
      <c r="BQ339" s="122">
        <v>0</v>
      </c>
      <c r="BR339" s="250">
        <f t="shared" si="64"/>
        <v>0</v>
      </c>
      <c r="BS339" s="107"/>
      <c r="BV339" s="240"/>
      <c r="BW339" s="240"/>
      <c r="BX339" s="240"/>
      <c r="BY339" s="240"/>
      <c r="BZ339" s="240"/>
    </row>
    <row r="340" spans="1:78" s="6" customFormat="1" ht="15" x14ac:dyDescent="0.25">
      <c r="A340" s="232"/>
      <c r="B340" s="564"/>
      <c r="C340" s="565"/>
      <c r="D340" s="108"/>
      <c r="E340" s="65"/>
      <c r="F340" s="566"/>
      <c r="G340" s="567"/>
      <c r="H340" s="567"/>
      <c r="I340" s="567"/>
      <c r="J340" s="567"/>
      <c r="K340" s="567"/>
      <c r="L340" s="567"/>
      <c r="M340" s="568"/>
      <c r="N340" s="330"/>
      <c r="O340" s="376"/>
      <c r="P340" s="65"/>
      <c r="Q340" s="65"/>
      <c r="R340" s="65"/>
      <c r="S340" s="65"/>
      <c r="T340" s="65"/>
      <c r="U340" s="65"/>
      <c r="V340" s="65"/>
      <c r="W340" s="65"/>
      <c r="X340" s="65"/>
      <c r="Y340" s="65"/>
      <c r="Z340" s="65"/>
      <c r="AA340" s="65"/>
      <c r="AB340" s="65"/>
      <c r="AC340" s="65"/>
      <c r="AD340" s="65"/>
      <c r="AE340" s="65"/>
      <c r="AF340" s="65"/>
      <c r="AG340" s="65"/>
      <c r="AH340" s="65"/>
      <c r="AI340" s="65"/>
      <c r="AJ340" s="65"/>
      <c r="AK340" s="65"/>
      <c r="AL340" s="65"/>
      <c r="AM340" s="65"/>
      <c r="AN340" s="65"/>
      <c r="AO340" s="65"/>
      <c r="AP340" s="65"/>
      <c r="AQ340" s="65"/>
      <c r="AR340" s="65"/>
      <c r="AS340" s="65"/>
      <c r="AT340" s="65"/>
      <c r="AU340" s="65"/>
      <c r="AV340" s="65"/>
      <c r="AW340" s="65"/>
      <c r="AX340" s="65"/>
      <c r="AY340" s="65"/>
      <c r="AZ340" s="65"/>
      <c r="BA340" s="65"/>
      <c r="BB340" s="65"/>
      <c r="BC340" s="7"/>
      <c r="BD340" s="65"/>
      <c r="BE340" s="7"/>
      <c r="BF340" s="7"/>
      <c r="BG340" s="7"/>
      <c r="BH340" s="380">
        <f t="shared" si="60"/>
        <v>0</v>
      </c>
      <c r="BI340" s="7"/>
      <c r="BJ340" s="7"/>
      <c r="BK340" s="233"/>
      <c r="BL340" s="234"/>
      <c r="BM340" s="118">
        <f t="shared" si="61"/>
        <v>0</v>
      </c>
      <c r="BN340" s="10">
        <f t="shared" si="62"/>
        <v>0</v>
      </c>
      <c r="BO340" s="8">
        <f t="shared" si="63"/>
        <v>0</v>
      </c>
      <c r="BP340" s="122">
        <v>0</v>
      </c>
      <c r="BQ340" s="122">
        <v>0</v>
      </c>
      <c r="BR340" s="250">
        <f t="shared" si="64"/>
        <v>0</v>
      </c>
      <c r="BS340" s="107"/>
      <c r="BV340" s="240"/>
      <c r="BW340" s="240"/>
      <c r="BX340" s="240"/>
      <c r="BY340" s="240"/>
      <c r="BZ340" s="240"/>
    </row>
    <row r="341" spans="1:78" s="6" customFormat="1" ht="15" x14ac:dyDescent="0.25">
      <c r="A341" s="232"/>
      <c r="B341" s="564"/>
      <c r="C341" s="565"/>
      <c r="D341" s="108"/>
      <c r="E341" s="65"/>
      <c r="F341" s="566"/>
      <c r="G341" s="567"/>
      <c r="H341" s="567"/>
      <c r="I341" s="567"/>
      <c r="J341" s="567"/>
      <c r="K341" s="567"/>
      <c r="L341" s="567"/>
      <c r="M341" s="568"/>
      <c r="N341" s="330"/>
      <c r="O341" s="376"/>
      <c r="P341" s="65"/>
      <c r="Q341" s="65"/>
      <c r="R341" s="65"/>
      <c r="S341" s="65"/>
      <c r="T341" s="65"/>
      <c r="U341" s="65"/>
      <c r="V341" s="65"/>
      <c r="W341" s="65"/>
      <c r="X341" s="65"/>
      <c r="Y341" s="65"/>
      <c r="Z341" s="65"/>
      <c r="AA341" s="65"/>
      <c r="AB341" s="65"/>
      <c r="AC341" s="65"/>
      <c r="AD341" s="65"/>
      <c r="AE341" s="65"/>
      <c r="AF341" s="65"/>
      <c r="AG341" s="65"/>
      <c r="AH341" s="65"/>
      <c r="AI341" s="65"/>
      <c r="AJ341" s="65"/>
      <c r="AK341" s="65"/>
      <c r="AL341" s="65"/>
      <c r="AM341" s="65"/>
      <c r="AN341" s="65"/>
      <c r="AO341" s="65"/>
      <c r="AP341" s="65"/>
      <c r="AQ341" s="65"/>
      <c r="AR341" s="65"/>
      <c r="AS341" s="65"/>
      <c r="AT341" s="65"/>
      <c r="AU341" s="65"/>
      <c r="AV341" s="65"/>
      <c r="AW341" s="65"/>
      <c r="AX341" s="65"/>
      <c r="AY341" s="65"/>
      <c r="AZ341" s="65"/>
      <c r="BA341" s="65"/>
      <c r="BB341" s="65"/>
      <c r="BC341" s="7"/>
      <c r="BD341" s="65"/>
      <c r="BE341" s="7"/>
      <c r="BF341" s="7"/>
      <c r="BG341" s="7"/>
      <c r="BH341" s="380">
        <f t="shared" si="60"/>
        <v>0</v>
      </c>
      <c r="BI341" s="7"/>
      <c r="BJ341" s="7"/>
      <c r="BK341" s="233"/>
      <c r="BL341" s="234"/>
      <c r="BM341" s="118">
        <f t="shared" si="61"/>
        <v>0</v>
      </c>
      <c r="BN341" s="10">
        <f t="shared" si="62"/>
        <v>0</v>
      </c>
      <c r="BO341" s="8">
        <f t="shared" si="63"/>
        <v>0</v>
      </c>
      <c r="BP341" s="122">
        <v>0</v>
      </c>
      <c r="BQ341" s="122">
        <v>0</v>
      </c>
      <c r="BR341" s="250">
        <f t="shared" si="64"/>
        <v>0</v>
      </c>
      <c r="BS341" s="107"/>
      <c r="BV341" s="240"/>
      <c r="BW341" s="240"/>
      <c r="BX341" s="240"/>
      <c r="BY341" s="240"/>
      <c r="BZ341" s="240"/>
    </row>
    <row r="342" spans="1:78" s="6" customFormat="1" ht="15" x14ac:dyDescent="0.25">
      <c r="A342" s="232"/>
      <c r="B342" s="564"/>
      <c r="C342" s="565"/>
      <c r="D342" s="108"/>
      <c r="E342" s="65"/>
      <c r="F342" s="566"/>
      <c r="G342" s="567"/>
      <c r="H342" s="567"/>
      <c r="I342" s="567"/>
      <c r="J342" s="567"/>
      <c r="K342" s="567"/>
      <c r="L342" s="567"/>
      <c r="M342" s="568"/>
      <c r="N342" s="330"/>
      <c r="O342" s="376"/>
      <c r="P342" s="65"/>
      <c r="Q342" s="65"/>
      <c r="R342" s="65"/>
      <c r="S342" s="65"/>
      <c r="T342" s="65"/>
      <c r="U342" s="65"/>
      <c r="V342" s="65"/>
      <c r="W342" s="65"/>
      <c r="X342" s="65"/>
      <c r="Y342" s="65"/>
      <c r="Z342" s="65"/>
      <c r="AA342" s="65"/>
      <c r="AB342" s="65"/>
      <c r="AC342" s="65"/>
      <c r="AD342" s="65"/>
      <c r="AE342" s="65"/>
      <c r="AF342" s="65"/>
      <c r="AG342" s="65"/>
      <c r="AH342" s="65"/>
      <c r="AI342" s="65"/>
      <c r="AJ342" s="65"/>
      <c r="AK342" s="65"/>
      <c r="AL342" s="65"/>
      <c r="AM342" s="65"/>
      <c r="AN342" s="65"/>
      <c r="AO342" s="65"/>
      <c r="AP342" s="65"/>
      <c r="AQ342" s="65"/>
      <c r="AR342" s="65"/>
      <c r="AS342" s="65"/>
      <c r="AT342" s="65"/>
      <c r="AU342" s="65"/>
      <c r="AV342" s="65"/>
      <c r="AW342" s="65"/>
      <c r="AX342" s="65"/>
      <c r="AY342" s="65"/>
      <c r="AZ342" s="65"/>
      <c r="BA342" s="65"/>
      <c r="BB342" s="65"/>
      <c r="BC342" s="7"/>
      <c r="BD342" s="65"/>
      <c r="BE342" s="7"/>
      <c r="BF342" s="7"/>
      <c r="BG342" s="7"/>
      <c r="BH342" s="380">
        <f t="shared" si="60"/>
        <v>0</v>
      </c>
      <c r="BI342" s="7"/>
      <c r="BJ342" s="7"/>
      <c r="BK342" s="233"/>
      <c r="BL342" s="234"/>
      <c r="BM342" s="118">
        <f t="shared" si="61"/>
        <v>0</v>
      </c>
      <c r="BN342" s="10">
        <f t="shared" si="62"/>
        <v>0</v>
      </c>
      <c r="BO342" s="8">
        <f t="shared" si="63"/>
        <v>0</v>
      </c>
      <c r="BP342" s="122">
        <v>0</v>
      </c>
      <c r="BQ342" s="122">
        <v>0</v>
      </c>
      <c r="BR342" s="250">
        <f t="shared" si="64"/>
        <v>0</v>
      </c>
      <c r="BS342" s="107"/>
      <c r="BV342" s="240"/>
      <c r="BW342" s="240"/>
      <c r="BX342" s="240"/>
      <c r="BY342" s="240"/>
      <c r="BZ342" s="240"/>
    </row>
    <row r="343" spans="1:78" s="6" customFormat="1" ht="15" x14ac:dyDescent="0.25">
      <c r="A343" s="236"/>
      <c r="B343" s="564"/>
      <c r="C343" s="565"/>
      <c r="D343" s="108"/>
      <c r="E343" s="65"/>
      <c r="F343" s="566"/>
      <c r="G343" s="567"/>
      <c r="H343" s="567"/>
      <c r="I343" s="567"/>
      <c r="J343" s="567"/>
      <c r="K343" s="567"/>
      <c r="L343" s="567"/>
      <c r="M343" s="568"/>
      <c r="N343" s="330"/>
      <c r="O343" s="376"/>
      <c r="P343" s="65"/>
      <c r="Q343" s="65"/>
      <c r="R343" s="65"/>
      <c r="S343" s="65"/>
      <c r="T343" s="65"/>
      <c r="U343" s="65"/>
      <c r="V343" s="65"/>
      <c r="W343" s="65"/>
      <c r="X343" s="65"/>
      <c r="Y343" s="65"/>
      <c r="Z343" s="65"/>
      <c r="AA343" s="65"/>
      <c r="AB343" s="65"/>
      <c r="AC343" s="65"/>
      <c r="AD343" s="65"/>
      <c r="AE343" s="65"/>
      <c r="AF343" s="65"/>
      <c r="AG343" s="65"/>
      <c r="AH343" s="65"/>
      <c r="AI343" s="65"/>
      <c r="AJ343" s="65"/>
      <c r="AK343" s="65"/>
      <c r="AL343" s="65"/>
      <c r="AM343" s="65"/>
      <c r="AN343" s="65"/>
      <c r="AO343" s="65"/>
      <c r="AP343" s="65"/>
      <c r="AQ343" s="65"/>
      <c r="AR343" s="65"/>
      <c r="AS343" s="65"/>
      <c r="AT343" s="65"/>
      <c r="AU343" s="65"/>
      <c r="AV343" s="65"/>
      <c r="AW343" s="65"/>
      <c r="AX343" s="65"/>
      <c r="AY343" s="65"/>
      <c r="AZ343" s="65"/>
      <c r="BA343" s="65"/>
      <c r="BB343" s="65"/>
      <c r="BC343" s="7"/>
      <c r="BD343" s="65"/>
      <c r="BE343" s="7"/>
      <c r="BF343" s="7"/>
      <c r="BG343" s="7"/>
      <c r="BH343" s="380">
        <f t="shared" si="60"/>
        <v>0</v>
      </c>
      <c r="BI343" s="7"/>
      <c r="BJ343" s="7"/>
      <c r="BK343" s="233"/>
      <c r="BL343" s="234"/>
      <c r="BM343" s="118">
        <f t="shared" si="61"/>
        <v>0</v>
      </c>
      <c r="BN343" s="10">
        <f t="shared" si="62"/>
        <v>0</v>
      </c>
      <c r="BO343" s="8">
        <f t="shared" si="63"/>
        <v>0</v>
      </c>
      <c r="BP343" s="122">
        <v>0</v>
      </c>
      <c r="BQ343" s="122">
        <v>0</v>
      </c>
      <c r="BR343" s="250">
        <f t="shared" si="64"/>
        <v>0</v>
      </c>
      <c r="BS343" s="107"/>
      <c r="BV343" s="240"/>
      <c r="BW343" s="240"/>
      <c r="BX343" s="240"/>
      <c r="BY343" s="240"/>
      <c r="BZ343" s="240"/>
    </row>
    <row r="344" spans="1:78" s="6" customFormat="1" ht="15" hidden="1" customHeight="1" x14ac:dyDescent="0.25">
      <c r="A344" s="232"/>
      <c r="B344" s="564"/>
      <c r="C344" s="565"/>
      <c r="D344" s="108"/>
      <c r="E344" s="65"/>
      <c r="F344" s="566"/>
      <c r="G344" s="567"/>
      <c r="H344" s="567"/>
      <c r="I344" s="567"/>
      <c r="J344" s="567"/>
      <c r="K344" s="567"/>
      <c r="L344" s="567"/>
      <c r="M344" s="568"/>
      <c r="N344" s="330"/>
      <c r="O344" s="376"/>
      <c r="P344" s="65"/>
      <c r="Q344" s="65"/>
      <c r="R344" s="65"/>
      <c r="S344" s="65"/>
      <c r="T344" s="65"/>
      <c r="U344" s="65"/>
      <c r="V344" s="65"/>
      <c r="W344" s="65"/>
      <c r="X344" s="65"/>
      <c r="Y344" s="65"/>
      <c r="Z344" s="65"/>
      <c r="AA344" s="65"/>
      <c r="AB344" s="65"/>
      <c r="AC344" s="65"/>
      <c r="AD344" s="65"/>
      <c r="AE344" s="65"/>
      <c r="AF344" s="65"/>
      <c r="AG344" s="65"/>
      <c r="AH344" s="65"/>
      <c r="AI344" s="65"/>
      <c r="AJ344" s="65"/>
      <c r="AK344" s="65"/>
      <c r="AL344" s="65"/>
      <c r="AM344" s="65"/>
      <c r="AN344" s="65"/>
      <c r="AO344" s="65"/>
      <c r="AP344" s="65"/>
      <c r="AQ344" s="65"/>
      <c r="AR344" s="65"/>
      <c r="AS344" s="65"/>
      <c r="AT344" s="65"/>
      <c r="AU344" s="65"/>
      <c r="AV344" s="65"/>
      <c r="AW344" s="65"/>
      <c r="AX344" s="65"/>
      <c r="AY344" s="65"/>
      <c r="AZ344" s="65"/>
      <c r="BA344" s="65"/>
      <c r="BB344" s="65"/>
      <c r="BC344" s="7"/>
      <c r="BD344" s="65"/>
      <c r="BE344" s="7"/>
      <c r="BF344" s="7"/>
      <c r="BG344" s="7"/>
      <c r="BH344" s="380">
        <f t="shared" si="60"/>
        <v>0</v>
      </c>
      <c r="BI344" s="7"/>
      <c r="BJ344" s="7"/>
      <c r="BK344" s="233"/>
      <c r="BL344" s="234"/>
      <c r="BM344" s="118">
        <f t="shared" si="61"/>
        <v>0</v>
      </c>
      <c r="BN344" s="10">
        <f t="shared" si="62"/>
        <v>0</v>
      </c>
      <c r="BO344" s="8">
        <f t="shared" si="63"/>
        <v>0</v>
      </c>
      <c r="BP344" s="122">
        <v>0</v>
      </c>
      <c r="BQ344" s="122">
        <v>0</v>
      </c>
      <c r="BR344" s="250">
        <f t="shared" si="64"/>
        <v>0</v>
      </c>
      <c r="BS344" s="107"/>
      <c r="BV344" s="240"/>
      <c r="BW344" s="240"/>
      <c r="BX344" s="240"/>
      <c r="BY344" s="240"/>
      <c r="BZ344" s="240"/>
    </row>
    <row r="345" spans="1:78" s="6" customFormat="1" ht="15" hidden="1" customHeight="1" x14ac:dyDescent="0.25">
      <c r="A345" s="232"/>
      <c r="B345" s="564"/>
      <c r="C345" s="565"/>
      <c r="D345" s="108"/>
      <c r="E345" s="65"/>
      <c r="F345" s="566"/>
      <c r="G345" s="567"/>
      <c r="H345" s="567"/>
      <c r="I345" s="567"/>
      <c r="J345" s="567"/>
      <c r="K345" s="567"/>
      <c r="L345" s="567"/>
      <c r="M345" s="568"/>
      <c r="N345" s="330"/>
      <c r="O345" s="376"/>
      <c r="P345" s="65"/>
      <c r="Q345" s="65"/>
      <c r="R345" s="65"/>
      <c r="S345" s="65"/>
      <c r="T345" s="65"/>
      <c r="U345" s="65"/>
      <c r="V345" s="65"/>
      <c r="W345" s="65"/>
      <c r="X345" s="65"/>
      <c r="Y345" s="65"/>
      <c r="Z345" s="65"/>
      <c r="AA345" s="65"/>
      <c r="AB345" s="65"/>
      <c r="AC345" s="65"/>
      <c r="AD345" s="65"/>
      <c r="AE345" s="65"/>
      <c r="AF345" s="65"/>
      <c r="AG345" s="65"/>
      <c r="AH345" s="65"/>
      <c r="AI345" s="65"/>
      <c r="AJ345" s="65"/>
      <c r="AK345" s="65"/>
      <c r="AL345" s="65"/>
      <c r="AM345" s="65"/>
      <c r="AN345" s="65"/>
      <c r="AO345" s="65"/>
      <c r="AP345" s="65"/>
      <c r="AQ345" s="65"/>
      <c r="AR345" s="65"/>
      <c r="AS345" s="65"/>
      <c r="AT345" s="65"/>
      <c r="AU345" s="65"/>
      <c r="AV345" s="65"/>
      <c r="AW345" s="65"/>
      <c r="AX345" s="65"/>
      <c r="AY345" s="65"/>
      <c r="AZ345" s="65"/>
      <c r="BA345" s="65"/>
      <c r="BB345" s="65"/>
      <c r="BC345" s="7"/>
      <c r="BD345" s="65"/>
      <c r="BE345" s="7"/>
      <c r="BF345" s="7"/>
      <c r="BG345" s="7"/>
      <c r="BH345" s="380">
        <f t="shared" si="60"/>
        <v>0</v>
      </c>
      <c r="BI345" s="7"/>
      <c r="BJ345" s="7"/>
      <c r="BK345" s="233"/>
      <c r="BL345" s="234"/>
      <c r="BM345" s="118">
        <f t="shared" si="61"/>
        <v>0</v>
      </c>
      <c r="BN345" s="10">
        <f t="shared" si="62"/>
        <v>0</v>
      </c>
      <c r="BO345" s="8">
        <f t="shared" si="63"/>
        <v>0</v>
      </c>
      <c r="BP345" s="122">
        <v>0</v>
      </c>
      <c r="BQ345" s="122">
        <v>0</v>
      </c>
      <c r="BR345" s="250">
        <f t="shared" si="64"/>
        <v>0</v>
      </c>
      <c r="BS345" s="107"/>
      <c r="BV345" s="240"/>
      <c r="BW345" s="240"/>
      <c r="BX345" s="240"/>
      <c r="BY345" s="240"/>
      <c r="BZ345" s="240"/>
    </row>
    <row r="346" spans="1:78" s="6" customFormat="1" ht="15" hidden="1" customHeight="1" x14ac:dyDescent="0.25">
      <c r="A346" s="232"/>
      <c r="B346" s="564"/>
      <c r="C346" s="565"/>
      <c r="D346" s="108"/>
      <c r="E346" s="65"/>
      <c r="F346" s="566"/>
      <c r="G346" s="567"/>
      <c r="H346" s="567"/>
      <c r="I346" s="567"/>
      <c r="J346" s="567"/>
      <c r="K346" s="567"/>
      <c r="L346" s="567"/>
      <c r="M346" s="568"/>
      <c r="N346" s="330"/>
      <c r="O346" s="376"/>
      <c r="P346" s="65"/>
      <c r="Q346" s="65"/>
      <c r="R346" s="65"/>
      <c r="S346" s="65"/>
      <c r="T346" s="65"/>
      <c r="U346" s="65"/>
      <c r="V346" s="65"/>
      <c r="W346" s="65"/>
      <c r="X346" s="65"/>
      <c r="Y346" s="65"/>
      <c r="Z346" s="65"/>
      <c r="AA346" s="65"/>
      <c r="AB346" s="65"/>
      <c r="AC346" s="65"/>
      <c r="AD346" s="65"/>
      <c r="AE346" s="65"/>
      <c r="AF346" s="65"/>
      <c r="AG346" s="65"/>
      <c r="AH346" s="65"/>
      <c r="AI346" s="65"/>
      <c r="AJ346" s="65"/>
      <c r="AK346" s="65"/>
      <c r="AL346" s="65"/>
      <c r="AM346" s="65"/>
      <c r="AN346" s="65"/>
      <c r="AO346" s="65"/>
      <c r="AP346" s="65"/>
      <c r="AQ346" s="65"/>
      <c r="AR346" s="65"/>
      <c r="AS346" s="65"/>
      <c r="AT346" s="65"/>
      <c r="AU346" s="65"/>
      <c r="AV346" s="65"/>
      <c r="AW346" s="65"/>
      <c r="AX346" s="65"/>
      <c r="AY346" s="65"/>
      <c r="AZ346" s="65"/>
      <c r="BA346" s="65"/>
      <c r="BB346" s="65"/>
      <c r="BC346" s="7"/>
      <c r="BD346" s="65"/>
      <c r="BE346" s="7"/>
      <c r="BF346" s="7"/>
      <c r="BG346" s="7"/>
      <c r="BH346" s="380">
        <f t="shared" si="60"/>
        <v>0</v>
      </c>
      <c r="BI346" s="7"/>
      <c r="BJ346" s="7"/>
      <c r="BK346" s="233"/>
      <c r="BL346" s="234"/>
      <c r="BM346" s="118">
        <f t="shared" si="61"/>
        <v>0</v>
      </c>
      <c r="BN346" s="10">
        <f t="shared" si="62"/>
        <v>0</v>
      </c>
      <c r="BO346" s="8">
        <f t="shared" si="63"/>
        <v>0</v>
      </c>
      <c r="BP346" s="122">
        <v>0</v>
      </c>
      <c r="BQ346" s="122">
        <v>0</v>
      </c>
      <c r="BR346" s="250">
        <f t="shared" si="64"/>
        <v>0</v>
      </c>
      <c r="BS346" s="107"/>
      <c r="BV346" s="240"/>
      <c r="BW346" s="240"/>
      <c r="BX346" s="240"/>
      <c r="BY346" s="240"/>
      <c r="BZ346" s="240"/>
    </row>
    <row r="347" spans="1:78" s="6" customFormat="1" ht="15" hidden="1" customHeight="1" x14ac:dyDescent="0.25">
      <c r="A347" s="232"/>
      <c r="B347" s="564"/>
      <c r="C347" s="565"/>
      <c r="D347" s="108"/>
      <c r="E347" s="65"/>
      <c r="F347" s="566"/>
      <c r="G347" s="567"/>
      <c r="H347" s="567"/>
      <c r="I347" s="567"/>
      <c r="J347" s="567"/>
      <c r="K347" s="567"/>
      <c r="L347" s="567"/>
      <c r="M347" s="568"/>
      <c r="N347" s="330"/>
      <c r="O347" s="376"/>
      <c r="P347" s="65"/>
      <c r="Q347" s="65"/>
      <c r="R347" s="65"/>
      <c r="S347" s="65"/>
      <c r="T347" s="65"/>
      <c r="U347" s="65"/>
      <c r="V347" s="65"/>
      <c r="W347" s="65"/>
      <c r="X347" s="65"/>
      <c r="Y347" s="65"/>
      <c r="Z347" s="65"/>
      <c r="AA347" s="65"/>
      <c r="AB347" s="65"/>
      <c r="AC347" s="65"/>
      <c r="AD347" s="65"/>
      <c r="AE347" s="65"/>
      <c r="AF347" s="65"/>
      <c r="AG347" s="65"/>
      <c r="AH347" s="65"/>
      <c r="AI347" s="65"/>
      <c r="AJ347" s="65"/>
      <c r="AK347" s="65"/>
      <c r="AL347" s="65"/>
      <c r="AM347" s="65"/>
      <c r="AN347" s="65"/>
      <c r="AO347" s="65"/>
      <c r="AP347" s="65"/>
      <c r="AQ347" s="65"/>
      <c r="AR347" s="65"/>
      <c r="AS347" s="65"/>
      <c r="AT347" s="65"/>
      <c r="AU347" s="65"/>
      <c r="AV347" s="65"/>
      <c r="AW347" s="65"/>
      <c r="AX347" s="65"/>
      <c r="AY347" s="65"/>
      <c r="AZ347" s="65"/>
      <c r="BA347" s="65"/>
      <c r="BB347" s="65"/>
      <c r="BC347" s="7"/>
      <c r="BD347" s="65"/>
      <c r="BE347" s="7"/>
      <c r="BF347" s="7"/>
      <c r="BG347" s="7"/>
      <c r="BH347" s="380">
        <f t="shared" si="60"/>
        <v>0</v>
      </c>
      <c r="BI347" s="7"/>
      <c r="BJ347" s="7"/>
      <c r="BK347" s="233"/>
      <c r="BL347" s="234"/>
      <c r="BM347" s="118">
        <f t="shared" si="61"/>
        <v>0</v>
      </c>
      <c r="BN347" s="10">
        <f t="shared" si="62"/>
        <v>0</v>
      </c>
      <c r="BO347" s="8">
        <f t="shared" si="63"/>
        <v>0</v>
      </c>
      <c r="BP347" s="122">
        <v>0</v>
      </c>
      <c r="BQ347" s="122">
        <v>0</v>
      </c>
      <c r="BR347" s="250">
        <f t="shared" si="64"/>
        <v>0</v>
      </c>
      <c r="BS347" s="107"/>
      <c r="BV347" s="240"/>
      <c r="BW347" s="240"/>
      <c r="BX347" s="240"/>
      <c r="BY347" s="240"/>
      <c r="BZ347" s="240"/>
    </row>
    <row r="348" spans="1:78" s="6" customFormat="1" ht="15" hidden="1" customHeight="1" x14ac:dyDescent="0.25">
      <c r="A348" s="232"/>
      <c r="B348" s="564"/>
      <c r="C348" s="565"/>
      <c r="D348" s="108"/>
      <c r="E348" s="65"/>
      <c r="F348" s="566"/>
      <c r="G348" s="567"/>
      <c r="H348" s="567"/>
      <c r="I348" s="567"/>
      <c r="J348" s="567"/>
      <c r="K348" s="567"/>
      <c r="L348" s="567"/>
      <c r="M348" s="568"/>
      <c r="N348" s="330"/>
      <c r="O348" s="376"/>
      <c r="P348" s="65"/>
      <c r="Q348" s="65"/>
      <c r="R348" s="65"/>
      <c r="S348" s="65"/>
      <c r="T348" s="65"/>
      <c r="U348" s="65"/>
      <c r="V348" s="65"/>
      <c r="W348" s="65"/>
      <c r="X348" s="65"/>
      <c r="Y348" s="65"/>
      <c r="Z348" s="65"/>
      <c r="AA348" s="65"/>
      <c r="AB348" s="65"/>
      <c r="AC348" s="65"/>
      <c r="AD348" s="65"/>
      <c r="AE348" s="65"/>
      <c r="AF348" s="65"/>
      <c r="AG348" s="65"/>
      <c r="AH348" s="65"/>
      <c r="AI348" s="65"/>
      <c r="AJ348" s="65"/>
      <c r="AK348" s="65"/>
      <c r="AL348" s="65"/>
      <c r="AM348" s="65"/>
      <c r="AN348" s="65"/>
      <c r="AO348" s="65"/>
      <c r="AP348" s="65"/>
      <c r="AQ348" s="65"/>
      <c r="AR348" s="65"/>
      <c r="AS348" s="65"/>
      <c r="AT348" s="65"/>
      <c r="AU348" s="65"/>
      <c r="AV348" s="65"/>
      <c r="AW348" s="65"/>
      <c r="AX348" s="65"/>
      <c r="AY348" s="65"/>
      <c r="AZ348" s="65"/>
      <c r="BA348" s="65"/>
      <c r="BB348" s="65"/>
      <c r="BC348" s="7"/>
      <c r="BD348" s="65"/>
      <c r="BE348" s="7"/>
      <c r="BF348" s="7"/>
      <c r="BG348" s="7"/>
      <c r="BH348" s="380">
        <f t="shared" si="60"/>
        <v>0</v>
      </c>
      <c r="BI348" s="7"/>
      <c r="BJ348" s="7"/>
      <c r="BK348" s="233"/>
      <c r="BL348" s="234"/>
      <c r="BM348" s="118">
        <f t="shared" si="61"/>
        <v>0</v>
      </c>
      <c r="BN348" s="10">
        <f t="shared" si="62"/>
        <v>0</v>
      </c>
      <c r="BO348" s="8">
        <f t="shared" si="63"/>
        <v>0</v>
      </c>
      <c r="BP348" s="122">
        <v>0</v>
      </c>
      <c r="BQ348" s="122">
        <v>0</v>
      </c>
      <c r="BR348" s="250">
        <f t="shared" si="64"/>
        <v>0</v>
      </c>
      <c r="BS348" s="107"/>
      <c r="BV348" s="240"/>
      <c r="BW348" s="240"/>
      <c r="BX348" s="240"/>
      <c r="BY348" s="240"/>
      <c r="BZ348" s="240"/>
    </row>
    <row r="349" spans="1:78" s="6" customFormat="1" ht="15" hidden="1" customHeight="1" x14ac:dyDescent="0.25">
      <c r="A349" s="232"/>
      <c r="B349" s="564"/>
      <c r="C349" s="565"/>
      <c r="D349" s="108"/>
      <c r="E349" s="65"/>
      <c r="F349" s="566"/>
      <c r="G349" s="567"/>
      <c r="H349" s="567"/>
      <c r="I349" s="567"/>
      <c r="J349" s="567"/>
      <c r="K349" s="567"/>
      <c r="L349" s="567"/>
      <c r="M349" s="568"/>
      <c r="N349" s="330"/>
      <c r="O349" s="376"/>
      <c r="P349" s="65"/>
      <c r="Q349" s="65"/>
      <c r="R349" s="65"/>
      <c r="S349" s="65"/>
      <c r="T349" s="65"/>
      <c r="U349" s="65"/>
      <c r="V349" s="65"/>
      <c r="W349" s="65"/>
      <c r="X349" s="65"/>
      <c r="Y349" s="65"/>
      <c r="Z349" s="65"/>
      <c r="AA349" s="65"/>
      <c r="AB349" s="65"/>
      <c r="AC349" s="65"/>
      <c r="AD349" s="65"/>
      <c r="AE349" s="65"/>
      <c r="AF349" s="65"/>
      <c r="AG349" s="65"/>
      <c r="AH349" s="65"/>
      <c r="AI349" s="65"/>
      <c r="AJ349" s="65"/>
      <c r="AK349" s="65"/>
      <c r="AL349" s="65"/>
      <c r="AM349" s="65"/>
      <c r="AN349" s="65"/>
      <c r="AO349" s="65"/>
      <c r="AP349" s="65"/>
      <c r="AQ349" s="65"/>
      <c r="AR349" s="65"/>
      <c r="AS349" s="65"/>
      <c r="AT349" s="65"/>
      <c r="AU349" s="65"/>
      <c r="AV349" s="65"/>
      <c r="AW349" s="65"/>
      <c r="AX349" s="65"/>
      <c r="AY349" s="65"/>
      <c r="AZ349" s="65"/>
      <c r="BA349" s="65"/>
      <c r="BB349" s="65"/>
      <c r="BC349" s="7"/>
      <c r="BD349" s="65"/>
      <c r="BE349" s="7"/>
      <c r="BF349" s="7"/>
      <c r="BG349" s="7"/>
      <c r="BH349" s="380">
        <f t="shared" si="60"/>
        <v>0</v>
      </c>
      <c r="BI349" s="7"/>
      <c r="BJ349" s="7"/>
      <c r="BK349" s="233"/>
      <c r="BL349" s="234"/>
      <c r="BM349" s="118">
        <f t="shared" si="61"/>
        <v>0</v>
      </c>
      <c r="BN349" s="10">
        <f t="shared" si="62"/>
        <v>0</v>
      </c>
      <c r="BO349" s="8">
        <f t="shared" si="63"/>
        <v>0</v>
      </c>
      <c r="BP349" s="122">
        <v>0</v>
      </c>
      <c r="BQ349" s="122">
        <v>0</v>
      </c>
      <c r="BR349" s="250">
        <f t="shared" si="64"/>
        <v>0</v>
      </c>
      <c r="BS349" s="107"/>
      <c r="BV349" s="240"/>
      <c r="BW349" s="240"/>
      <c r="BX349" s="240"/>
      <c r="BY349" s="240"/>
      <c r="BZ349" s="240"/>
    </row>
    <row r="350" spans="1:78" s="6" customFormat="1" ht="15" hidden="1" customHeight="1" x14ac:dyDescent="0.25">
      <c r="A350" s="232"/>
      <c r="B350" s="564"/>
      <c r="C350" s="565"/>
      <c r="D350" s="108"/>
      <c r="E350" s="65"/>
      <c r="F350" s="566"/>
      <c r="G350" s="567"/>
      <c r="H350" s="567"/>
      <c r="I350" s="567"/>
      <c r="J350" s="567"/>
      <c r="K350" s="567"/>
      <c r="L350" s="567"/>
      <c r="M350" s="568"/>
      <c r="N350" s="330"/>
      <c r="O350" s="376"/>
      <c r="P350" s="65"/>
      <c r="Q350" s="65"/>
      <c r="R350" s="65"/>
      <c r="S350" s="65"/>
      <c r="T350" s="65"/>
      <c r="U350" s="65"/>
      <c r="V350" s="65"/>
      <c r="W350" s="65"/>
      <c r="X350" s="65"/>
      <c r="Y350" s="65"/>
      <c r="Z350" s="65"/>
      <c r="AA350" s="65"/>
      <c r="AB350" s="65"/>
      <c r="AC350" s="65"/>
      <c r="AD350" s="65"/>
      <c r="AE350" s="65"/>
      <c r="AF350" s="65"/>
      <c r="AG350" s="65"/>
      <c r="AH350" s="65"/>
      <c r="AI350" s="65"/>
      <c r="AJ350" s="65"/>
      <c r="AK350" s="65"/>
      <c r="AL350" s="65"/>
      <c r="AM350" s="65"/>
      <c r="AN350" s="65"/>
      <c r="AO350" s="65"/>
      <c r="AP350" s="65"/>
      <c r="AQ350" s="65"/>
      <c r="AR350" s="65"/>
      <c r="AS350" s="65"/>
      <c r="AT350" s="65"/>
      <c r="AU350" s="65"/>
      <c r="AV350" s="65"/>
      <c r="AW350" s="65"/>
      <c r="AX350" s="65"/>
      <c r="AY350" s="65"/>
      <c r="AZ350" s="65"/>
      <c r="BA350" s="65"/>
      <c r="BB350" s="65"/>
      <c r="BC350" s="7"/>
      <c r="BD350" s="65"/>
      <c r="BE350" s="7"/>
      <c r="BF350" s="7"/>
      <c r="BG350" s="7"/>
      <c r="BH350" s="380">
        <f t="shared" si="60"/>
        <v>0</v>
      </c>
      <c r="BI350" s="7"/>
      <c r="BJ350" s="7"/>
      <c r="BK350" s="233"/>
      <c r="BL350" s="234"/>
      <c r="BM350" s="118">
        <f t="shared" si="61"/>
        <v>0</v>
      </c>
      <c r="BN350" s="10">
        <f t="shared" si="62"/>
        <v>0</v>
      </c>
      <c r="BO350" s="8">
        <f t="shared" si="63"/>
        <v>0</v>
      </c>
      <c r="BP350" s="122">
        <v>0</v>
      </c>
      <c r="BQ350" s="122">
        <v>0</v>
      </c>
      <c r="BR350" s="250">
        <f t="shared" si="64"/>
        <v>0</v>
      </c>
      <c r="BS350" s="107"/>
      <c r="BV350" s="240"/>
      <c r="BW350" s="240"/>
      <c r="BX350" s="240"/>
      <c r="BY350" s="240"/>
      <c r="BZ350" s="240"/>
    </row>
    <row r="351" spans="1:78" s="6" customFormat="1" ht="15" hidden="1" customHeight="1" x14ac:dyDescent="0.25">
      <c r="A351" s="232"/>
      <c r="B351" s="564"/>
      <c r="C351" s="565"/>
      <c r="D351" s="108"/>
      <c r="E351" s="65"/>
      <c r="F351" s="566"/>
      <c r="G351" s="567"/>
      <c r="H351" s="567"/>
      <c r="I351" s="567"/>
      <c r="J351" s="567"/>
      <c r="K351" s="567"/>
      <c r="L351" s="567"/>
      <c r="M351" s="568"/>
      <c r="N351" s="330"/>
      <c r="O351" s="376"/>
      <c r="P351" s="65"/>
      <c r="Q351" s="65"/>
      <c r="R351" s="65"/>
      <c r="S351" s="65"/>
      <c r="T351" s="65"/>
      <c r="U351" s="65"/>
      <c r="V351" s="65"/>
      <c r="W351" s="65"/>
      <c r="X351" s="65"/>
      <c r="Y351" s="65"/>
      <c r="Z351" s="65"/>
      <c r="AA351" s="65"/>
      <c r="AB351" s="65"/>
      <c r="AC351" s="65"/>
      <c r="AD351" s="65"/>
      <c r="AE351" s="65"/>
      <c r="AF351" s="65"/>
      <c r="AG351" s="65"/>
      <c r="AH351" s="65"/>
      <c r="AI351" s="65"/>
      <c r="AJ351" s="65"/>
      <c r="AK351" s="65"/>
      <c r="AL351" s="65"/>
      <c r="AM351" s="65"/>
      <c r="AN351" s="65"/>
      <c r="AO351" s="65"/>
      <c r="AP351" s="65"/>
      <c r="AQ351" s="65"/>
      <c r="AR351" s="65"/>
      <c r="AS351" s="65"/>
      <c r="AT351" s="65"/>
      <c r="AU351" s="65"/>
      <c r="AV351" s="65"/>
      <c r="AW351" s="65"/>
      <c r="AX351" s="65"/>
      <c r="AY351" s="65"/>
      <c r="AZ351" s="65"/>
      <c r="BA351" s="65"/>
      <c r="BB351" s="65"/>
      <c r="BC351" s="7"/>
      <c r="BD351" s="65"/>
      <c r="BE351" s="7"/>
      <c r="BF351" s="7"/>
      <c r="BG351" s="7"/>
      <c r="BH351" s="380">
        <f t="shared" si="60"/>
        <v>0</v>
      </c>
      <c r="BI351" s="7"/>
      <c r="BJ351" s="7"/>
      <c r="BK351" s="233"/>
      <c r="BL351" s="234"/>
      <c r="BM351" s="118">
        <f t="shared" si="61"/>
        <v>0</v>
      </c>
      <c r="BN351" s="10">
        <f t="shared" si="62"/>
        <v>0</v>
      </c>
      <c r="BO351" s="8">
        <f t="shared" si="63"/>
        <v>0</v>
      </c>
      <c r="BP351" s="122">
        <v>0</v>
      </c>
      <c r="BQ351" s="122">
        <v>0</v>
      </c>
      <c r="BR351" s="250">
        <f t="shared" si="64"/>
        <v>0</v>
      </c>
      <c r="BS351" s="107"/>
      <c r="BV351" s="240"/>
      <c r="BW351" s="240"/>
      <c r="BX351" s="240"/>
      <c r="BY351" s="240"/>
      <c r="BZ351" s="240"/>
    </row>
    <row r="352" spans="1:78" s="6" customFormat="1" ht="15" hidden="1" customHeight="1" x14ac:dyDescent="0.25">
      <c r="A352" s="232"/>
      <c r="B352" s="564"/>
      <c r="C352" s="565"/>
      <c r="D352" s="108"/>
      <c r="E352" s="65"/>
      <c r="F352" s="566"/>
      <c r="G352" s="567"/>
      <c r="H352" s="567"/>
      <c r="I352" s="567"/>
      <c r="J352" s="567"/>
      <c r="K352" s="567"/>
      <c r="L352" s="567"/>
      <c r="M352" s="568"/>
      <c r="N352" s="330"/>
      <c r="O352" s="376"/>
      <c r="P352" s="65"/>
      <c r="Q352" s="65"/>
      <c r="R352" s="65"/>
      <c r="S352" s="65"/>
      <c r="T352" s="65"/>
      <c r="U352" s="65"/>
      <c r="V352" s="65"/>
      <c r="W352" s="65"/>
      <c r="X352" s="65"/>
      <c r="Y352" s="65"/>
      <c r="Z352" s="65"/>
      <c r="AA352" s="65"/>
      <c r="AB352" s="65"/>
      <c r="AC352" s="65"/>
      <c r="AD352" s="65"/>
      <c r="AE352" s="65"/>
      <c r="AF352" s="65"/>
      <c r="AG352" s="65"/>
      <c r="AH352" s="65"/>
      <c r="AI352" s="65"/>
      <c r="AJ352" s="65"/>
      <c r="AK352" s="65"/>
      <c r="AL352" s="65"/>
      <c r="AM352" s="65"/>
      <c r="AN352" s="65"/>
      <c r="AO352" s="65"/>
      <c r="AP352" s="65"/>
      <c r="AQ352" s="65"/>
      <c r="AR352" s="65"/>
      <c r="AS352" s="65"/>
      <c r="AT352" s="65"/>
      <c r="AU352" s="65"/>
      <c r="AV352" s="65"/>
      <c r="AW352" s="65"/>
      <c r="AX352" s="65"/>
      <c r="AY352" s="65"/>
      <c r="AZ352" s="65"/>
      <c r="BA352" s="65"/>
      <c r="BB352" s="65"/>
      <c r="BC352" s="7"/>
      <c r="BD352" s="65"/>
      <c r="BE352" s="7"/>
      <c r="BF352" s="7"/>
      <c r="BG352" s="7"/>
      <c r="BH352" s="380">
        <f t="shared" si="60"/>
        <v>0</v>
      </c>
      <c r="BI352" s="7"/>
      <c r="BJ352" s="7"/>
      <c r="BK352" s="233"/>
      <c r="BL352" s="234"/>
      <c r="BM352" s="118">
        <f t="shared" si="61"/>
        <v>0</v>
      </c>
      <c r="BN352" s="10">
        <f t="shared" si="62"/>
        <v>0</v>
      </c>
      <c r="BO352" s="8">
        <f t="shared" si="63"/>
        <v>0</v>
      </c>
      <c r="BP352" s="122">
        <v>0</v>
      </c>
      <c r="BQ352" s="122">
        <v>0</v>
      </c>
      <c r="BR352" s="250">
        <f t="shared" si="64"/>
        <v>0</v>
      </c>
      <c r="BS352" s="107"/>
      <c r="BV352" s="240"/>
      <c r="BW352" s="240"/>
      <c r="BX352" s="240"/>
      <c r="BY352" s="240"/>
      <c r="BZ352" s="240"/>
    </row>
    <row r="353" spans="1:96" s="6" customFormat="1" ht="15" hidden="1" customHeight="1" x14ac:dyDescent="0.25">
      <c r="A353" s="232"/>
      <c r="B353" s="564"/>
      <c r="C353" s="565"/>
      <c r="D353" s="108"/>
      <c r="E353" s="65"/>
      <c r="F353" s="566"/>
      <c r="G353" s="567"/>
      <c r="H353" s="567"/>
      <c r="I353" s="567"/>
      <c r="J353" s="567"/>
      <c r="K353" s="567"/>
      <c r="L353" s="567"/>
      <c r="M353" s="568"/>
      <c r="N353" s="330"/>
      <c r="O353" s="376"/>
      <c r="P353" s="65"/>
      <c r="Q353" s="65"/>
      <c r="R353" s="65"/>
      <c r="S353" s="65"/>
      <c r="T353" s="65"/>
      <c r="U353" s="65"/>
      <c r="V353" s="65"/>
      <c r="W353" s="65"/>
      <c r="X353" s="65"/>
      <c r="Y353" s="65"/>
      <c r="Z353" s="65"/>
      <c r="AA353" s="65"/>
      <c r="AB353" s="65"/>
      <c r="AC353" s="65"/>
      <c r="AD353" s="65"/>
      <c r="AE353" s="65"/>
      <c r="AF353" s="65"/>
      <c r="AG353" s="65"/>
      <c r="AH353" s="65"/>
      <c r="AI353" s="65"/>
      <c r="AJ353" s="65"/>
      <c r="AK353" s="65"/>
      <c r="AL353" s="65"/>
      <c r="AM353" s="65"/>
      <c r="AN353" s="65"/>
      <c r="AO353" s="65"/>
      <c r="AP353" s="65"/>
      <c r="AQ353" s="65"/>
      <c r="AR353" s="65"/>
      <c r="AS353" s="65"/>
      <c r="AT353" s="65"/>
      <c r="AU353" s="65"/>
      <c r="AV353" s="65"/>
      <c r="AW353" s="65"/>
      <c r="AX353" s="65"/>
      <c r="AY353" s="65"/>
      <c r="AZ353" s="65"/>
      <c r="BA353" s="65"/>
      <c r="BB353" s="65"/>
      <c r="BC353" s="7"/>
      <c r="BD353" s="65"/>
      <c r="BE353" s="7"/>
      <c r="BF353" s="7"/>
      <c r="BG353" s="7"/>
      <c r="BH353" s="380">
        <f t="shared" si="60"/>
        <v>0</v>
      </c>
      <c r="BI353" s="7"/>
      <c r="BJ353" s="7"/>
      <c r="BK353" s="233"/>
      <c r="BL353" s="234"/>
      <c r="BM353" s="118">
        <f t="shared" si="61"/>
        <v>0</v>
      </c>
      <c r="BN353" s="10">
        <f t="shared" si="62"/>
        <v>0</v>
      </c>
      <c r="BO353" s="8">
        <f t="shared" si="63"/>
        <v>0</v>
      </c>
      <c r="BP353" s="122">
        <v>0</v>
      </c>
      <c r="BQ353" s="122">
        <v>0</v>
      </c>
      <c r="BR353" s="250">
        <f t="shared" si="64"/>
        <v>0</v>
      </c>
      <c r="BS353" s="107"/>
      <c r="BV353" s="240"/>
      <c r="BW353" s="240"/>
      <c r="BX353" s="240"/>
      <c r="BY353" s="240"/>
      <c r="BZ353" s="240"/>
    </row>
    <row r="354" spans="1:96" s="6" customFormat="1" ht="17.25" customHeight="1" x14ac:dyDescent="0.2">
      <c r="A354" s="185" t="s">
        <v>86</v>
      </c>
      <c r="B354" s="251"/>
      <c r="C354" s="251"/>
      <c r="D354" s="252"/>
      <c r="E354" s="65"/>
      <c r="F354" s="371"/>
      <c r="G354" s="371"/>
      <c r="H354" s="371"/>
      <c r="I354" s="371"/>
      <c r="J354" s="172"/>
      <c r="K354" s="65"/>
      <c r="L354" s="172"/>
      <c r="M354" s="65"/>
      <c r="N354" s="65"/>
      <c r="O354" s="398">
        <f>SUM(O337:O353)</f>
        <v>0</v>
      </c>
      <c r="P354" s="65"/>
      <c r="Q354" s="65"/>
      <c r="R354" s="65"/>
      <c r="S354" s="65"/>
      <c r="T354" s="65"/>
      <c r="U354" s="65"/>
      <c r="V354" s="65"/>
      <c r="W354" s="65"/>
      <c r="X354" s="65"/>
      <c r="Y354" s="65"/>
      <c r="Z354" s="65"/>
      <c r="AA354" s="65"/>
      <c r="AB354" s="65"/>
      <c r="AC354" s="65"/>
      <c r="AD354" s="65"/>
      <c r="AE354" s="65"/>
      <c r="AF354" s="65"/>
      <c r="AG354" s="65"/>
      <c r="AH354" s="65"/>
      <c r="AI354" s="65"/>
      <c r="AJ354" s="65"/>
      <c r="AK354" s="65"/>
      <c r="AL354" s="65"/>
      <c r="AM354" s="65"/>
      <c r="AN354" s="65"/>
      <c r="AO354" s="65"/>
      <c r="AP354" s="65"/>
      <c r="AQ354" s="65"/>
      <c r="AR354" s="65"/>
      <c r="AS354" s="65"/>
      <c r="AT354" s="65"/>
      <c r="AU354" s="65"/>
      <c r="AV354" s="65"/>
      <c r="AW354" s="65"/>
      <c r="AX354" s="65"/>
      <c r="AY354" s="65"/>
      <c r="AZ354" s="65"/>
      <c r="BA354" s="65"/>
      <c r="BB354" s="65"/>
      <c r="BC354" s="65"/>
      <c r="BD354" s="65"/>
      <c r="BE354" s="65"/>
      <c r="BF354" s="65"/>
      <c r="BG354" s="7"/>
      <c r="BH354" s="380">
        <f>SUM(BH337:BH353)</f>
        <v>0</v>
      </c>
      <c r="BI354" s="7"/>
      <c r="BJ354" s="7"/>
      <c r="BK354" s="233"/>
      <c r="BL354" s="234"/>
      <c r="BM354" s="253">
        <f>SUM(BM337:BM353)</f>
        <v>0</v>
      </c>
      <c r="BN354" s="235"/>
      <c r="BO354" s="192">
        <f>SUM(BO337:BO353)</f>
        <v>0</v>
      </c>
      <c r="BP354" s="192">
        <f>SUM(BP337:BP353)</f>
        <v>0</v>
      </c>
      <c r="BQ354" s="192">
        <f>SUM(BQ337:BQ353)</f>
        <v>0</v>
      </c>
      <c r="BR354" s="192">
        <f>SUM(BR337:BR353)</f>
        <v>0</v>
      </c>
      <c r="BS354" s="111"/>
      <c r="BV354" s="240"/>
      <c r="BW354" s="240"/>
      <c r="BX354" s="240"/>
      <c r="BY354" s="240"/>
      <c r="BZ354" s="240"/>
    </row>
    <row r="355" spans="1:96" s="6" customFormat="1" x14ac:dyDescent="0.2">
      <c r="A355" s="232"/>
      <c r="B355" s="242"/>
      <c r="C355" s="242"/>
      <c r="D355" s="242"/>
      <c r="E355" s="254"/>
      <c r="F355" s="255"/>
      <c r="G355" s="255"/>
      <c r="H355" s="255"/>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233"/>
      <c r="BL355" s="234"/>
      <c r="BM355" s="244"/>
      <c r="BN355" s="235"/>
      <c r="BO355" s="7"/>
      <c r="BP355" s="19"/>
      <c r="BQ355" s="19"/>
      <c r="BR355" s="27"/>
      <c r="BS355" s="111"/>
      <c r="BT355" s="7"/>
      <c r="BV355" s="281"/>
      <c r="BW355" s="281"/>
      <c r="BX355" s="281"/>
      <c r="BY355" s="281"/>
      <c r="BZ355" s="281"/>
      <c r="CI355" s="7"/>
      <c r="CJ355" s="7"/>
      <c r="CK355" s="7"/>
      <c r="CL355" s="7"/>
      <c r="CM355" s="7"/>
      <c r="CN355" s="7"/>
      <c r="CO355" s="7"/>
      <c r="CP355" s="7"/>
      <c r="CQ355" s="7"/>
      <c r="CR355" s="7"/>
    </row>
    <row r="356" spans="1:96" s="12" customFormat="1" ht="21" x14ac:dyDescent="0.2">
      <c r="A356" s="228"/>
      <c r="B356" s="434" t="s">
        <v>217</v>
      </c>
      <c r="C356" s="435"/>
      <c r="D356" s="435"/>
      <c r="E356" s="451"/>
      <c r="F356" s="452"/>
      <c r="G356" s="452"/>
      <c r="H356" s="452"/>
      <c r="I356" s="452"/>
      <c r="J356" s="452"/>
      <c r="K356" s="452"/>
      <c r="L356" s="452"/>
      <c r="M356" s="452"/>
      <c r="N356" s="452"/>
      <c r="O356" s="452"/>
      <c r="P356" s="430"/>
      <c r="Q356" s="430"/>
      <c r="R356" s="430"/>
      <c r="S356" s="430"/>
      <c r="T356" s="229"/>
      <c r="U356" s="229"/>
      <c r="V356" s="229"/>
      <c r="W356" s="229"/>
      <c r="X356" s="229"/>
      <c r="Y356" s="229"/>
      <c r="Z356" s="229"/>
      <c r="AA356" s="229"/>
      <c r="AB356" s="229"/>
      <c r="AC356" s="229"/>
      <c r="AD356" s="229"/>
      <c r="AE356" s="229"/>
      <c r="AF356" s="229"/>
      <c r="AG356" s="229"/>
      <c r="AH356" s="229"/>
      <c r="AI356" s="229"/>
      <c r="AJ356" s="229"/>
      <c r="AK356" s="229"/>
      <c r="AL356" s="229"/>
      <c r="AM356" s="229"/>
      <c r="AN356" s="229"/>
      <c r="AO356" s="229"/>
      <c r="AP356" s="229"/>
      <c r="AQ356" s="229"/>
      <c r="AR356" s="229"/>
      <c r="AS356" s="229"/>
      <c r="AT356" s="229"/>
      <c r="AU356" s="229"/>
      <c r="AV356" s="229"/>
      <c r="AW356" s="229"/>
      <c r="AX356" s="229"/>
      <c r="AY356" s="229"/>
      <c r="AZ356" s="229"/>
      <c r="BA356" s="229"/>
      <c r="BB356" s="229"/>
      <c r="BC356" s="229"/>
      <c r="BD356" s="229"/>
      <c r="BK356" s="210"/>
      <c r="BL356" s="211"/>
      <c r="BM356" s="223"/>
      <c r="BN356" s="230"/>
      <c r="BP356" s="21"/>
      <c r="BQ356" s="21"/>
      <c r="BR356" s="28"/>
      <c r="BS356" s="113"/>
      <c r="BV356" s="279"/>
      <c r="BW356" s="279"/>
      <c r="BX356" s="279"/>
      <c r="BY356" s="279"/>
      <c r="BZ356" s="279"/>
    </row>
    <row r="357" spans="1:96" s="6" customFormat="1" x14ac:dyDescent="0.2">
      <c r="A357" s="204"/>
      <c r="B357" s="321" t="s">
        <v>20</v>
      </c>
      <c r="C357" s="322"/>
      <c r="D357" s="323"/>
      <c r="E357" s="173"/>
      <c r="F357" s="65"/>
      <c r="G357" s="65"/>
      <c r="H357" s="65"/>
      <c r="I357" s="65"/>
      <c r="J357" s="65"/>
      <c r="K357" s="65"/>
      <c r="L357" s="65"/>
      <c r="M357" s="65"/>
      <c r="N357" s="65"/>
      <c r="O357" s="358"/>
      <c r="P357" s="76"/>
      <c r="BK357" s="186"/>
      <c r="BL357" s="187"/>
      <c r="BM357" s="218"/>
      <c r="BN357" s="165"/>
      <c r="BP357" s="18"/>
      <c r="BQ357" s="18"/>
      <c r="BR357" s="26"/>
      <c r="BS357" s="111"/>
      <c r="BV357" s="240"/>
      <c r="BW357" s="240"/>
      <c r="BX357" s="240"/>
      <c r="BY357" s="240"/>
      <c r="BZ357" s="240"/>
    </row>
    <row r="358" spans="1:96" s="6" customFormat="1" x14ac:dyDescent="0.2">
      <c r="A358" s="204"/>
      <c r="B358" s="321" t="s">
        <v>21</v>
      </c>
      <c r="C358" s="322"/>
      <c r="D358" s="323"/>
      <c r="E358" s="173"/>
      <c r="F358" s="65"/>
      <c r="G358" s="65"/>
      <c r="H358" s="65"/>
      <c r="I358" s="65"/>
      <c r="J358" s="65"/>
      <c r="K358" s="65"/>
      <c r="L358" s="65"/>
      <c r="M358" s="65"/>
      <c r="N358" s="65"/>
      <c r="O358" s="358"/>
      <c r="P358" s="76"/>
      <c r="BK358" s="186"/>
      <c r="BL358" s="187"/>
      <c r="BM358" s="218"/>
      <c r="BN358" s="165"/>
      <c r="BP358" s="18"/>
      <c r="BQ358" s="18"/>
      <c r="BR358" s="26"/>
      <c r="BS358" s="111"/>
      <c r="BV358" s="240"/>
      <c r="BW358" s="240"/>
      <c r="BX358" s="240"/>
      <c r="BY358" s="240"/>
      <c r="BZ358" s="240"/>
    </row>
    <row r="359" spans="1:96" s="6" customFormat="1" x14ac:dyDescent="0.2">
      <c r="A359" s="204"/>
      <c r="B359" s="321" t="s">
        <v>22</v>
      </c>
      <c r="C359" s="322"/>
      <c r="D359" s="323"/>
      <c r="E359" s="173"/>
      <c r="F359" s="65"/>
      <c r="G359" s="65"/>
      <c r="H359" s="65"/>
      <c r="I359" s="65"/>
      <c r="J359" s="65"/>
      <c r="K359" s="65"/>
      <c r="L359" s="65"/>
      <c r="M359" s="65"/>
      <c r="N359" s="65"/>
      <c r="O359" s="358"/>
      <c r="P359" s="76"/>
      <c r="BK359" s="186"/>
      <c r="BL359" s="187"/>
      <c r="BM359" s="218"/>
      <c r="BN359" s="165"/>
      <c r="BP359" s="18"/>
      <c r="BQ359" s="18"/>
      <c r="BR359" s="26"/>
      <c r="BS359" s="111"/>
      <c r="BV359" s="240"/>
      <c r="BW359" s="240"/>
      <c r="BX359" s="240"/>
      <c r="BY359" s="240"/>
      <c r="BZ359" s="240"/>
    </row>
    <row r="360" spans="1:96" s="6" customFormat="1" x14ac:dyDescent="0.2">
      <c r="A360" s="204"/>
      <c r="B360" s="321" t="s">
        <v>23</v>
      </c>
      <c r="C360" s="322"/>
      <c r="D360" s="323"/>
      <c r="E360" s="173"/>
      <c r="F360" s="65"/>
      <c r="G360" s="65"/>
      <c r="H360" s="65"/>
      <c r="I360" s="65"/>
      <c r="J360" s="65"/>
      <c r="K360" s="65"/>
      <c r="L360" s="65"/>
      <c r="M360" s="65"/>
      <c r="N360" s="65"/>
      <c r="O360" s="358"/>
      <c r="P360" s="76"/>
      <c r="BK360" s="186"/>
      <c r="BL360" s="187"/>
      <c r="BM360" s="218"/>
      <c r="BN360" s="165"/>
      <c r="BP360" s="18"/>
      <c r="BQ360" s="18"/>
      <c r="BR360" s="26"/>
      <c r="BS360" s="111"/>
      <c r="BV360" s="240"/>
      <c r="BW360" s="240"/>
      <c r="BX360" s="240"/>
      <c r="BY360" s="240"/>
      <c r="BZ360" s="240"/>
    </row>
    <row r="361" spans="1:96" s="6" customFormat="1" x14ac:dyDescent="0.2">
      <c r="A361" s="204"/>
      <c r="B361" s="321"/>
      <c r="C361" s="322"/>
      <c r="D361" s="323"/>
      <c r="E361" s="173"/>
      <c r="F361" s="65"/>
      <c r="G361" s="65"/>
      <c r="H361" s="65"/>
      <c r="I361" s="65"/>
      <c r="J361" s="65"/>
      <c r="K361" s="65"/>
      <c r="L361" s="65"/>
      <c r="M361" s="65"/>
      <c r="N361" s="65"/>
      <c r="O361" s="358"/>
      <c r="P361" s="76"/>
      <c r="BK361" s="186"/>
      <c r="BL361" s="187"/>
      <c r="BM361" s="218"/>
      <c r="BN361" s="165"/>
      <c r="BP361" s="18"/>
      <c r="BQ361" s="18"/>
      <c r="BR361" s="26"/>
      <c r="BS361" s="111"/>
      <c r="BV361" s="240"/>
      <c r="BW361" s="240"/>
      <c r="BX361" s="240"/>
      <c r="BY361" s="240"/>
      <c r="BZ361" s="240"/>
    </row>
    <row r="362" spans="1:96" s="6" customFormat="1" ht="28.5" customHeight="1" x14ac:dyDescent="0.2">
      <c r="A362" s="232"/>
      <c r="B362" s="444" t="s">
        <v>24</v>
      </c>
      <c r="C362" s="459"/>
      <c r="D362" s="446" t="s">
        <v>60</v>
      </c>
      <c r="E362" s="449" t="s">
        <v>77</v>
      </c>
      <c r="F362" s="453" t="s">
        <v>16</v>
      </c>
      <c r="G362" s="446"/>
      <c r="H362" s="446"/>
      <c r="I362" s="446"/>
      <c r="J362" s="455"/>
      <c r="K362" s="446"/>
      <c r="L362" s="455"/>
      <c r="M362" s="455"/>
      <c r="N362" s="455"/>
      <c r="O362" s="446"/>
      <c r="Q362" s="76"/>
      <c r="BK362" s="186"/>
      <c r="BL362" s="187"/>
      <c r="BM362" s="218"/>
      <c r="BN362" s="165"/>
      <c r="BO362" s="178" t="s">
        <v>96</v>
      </c>
      <c r="BP362" s="178" t="s">
        <v>90</v>
      </c>
      <c r="BQ362" s="178" t="s">
        <v>104</v>
      </c>
      <c r="BR362" s="212" t="s">
        <v>91</v>
      </c>
      <c r="BS362" s="107" t="s">
        <v>30</v>
      </c>
      <c r="BV362" s="240"/>
      <c r="BW362" s="240"/>
      <c r="BX362" s="240"/>
      <c r="BY362" s="240"/>
      <c r="BZ362" s="240"/>
    </row>
    <row r="363" spans="1:96" s="6" customFormat="1" ht="15" customHeight="1" x14ac:dyDescent="0.25">
      <c r="A363" s="232"/>
      <c r="B363" s="564"/>
      <c r="C363" s="565"/>
      <c r="D363" s="74"/>
      <c r="E363" s="378"/>
      <c r="F363" s="566"/>
      <c r="G363" s="567"/>
      <c r="H363" s="567"/>
      <c r="I363" s="567"/>
      <c r="J363" s="567"/>
      <c r="K363" s="567"/>
      <c r="L363" s="567"/>
      <c r="M363" s="567"/>
      <c r="N363" s="567"/>
      <c r="O363" s="568"/>
      <c r="Q363" s="76"/>
      <c r="BC363" s="7"/>
      <c r="BE363" s="7"/>
      <c r="BF363" s="7"/>
      <c r="BG363" s="7"/>
      <c r="BI363" s="7"/>
      <c r="BJ363" s="7"/>
      <c r="BK363" s="233"/>
      <c r="BL363" s="234"/>
      <c r="BM363" s="244"/>
      <c r="BN363" s="235"/>
      <c r="BO363" s="8">
        <f t="shared" ref="BO363:BO382" si="65">E363</f>
        <v>0</v>
      </c>
      <c r="BP363" s="122">
        <v>0</v>
      </c>
      <c r="BQ363" s="122">
        <v>0</v>
      </c>
      <c r="BR363" s="250">
        <f>E363-BO363-BP363-BQ363</f>
        <v>0</v>
      </c>
      <c r="BS363" s="107"/>
      <c r="BV363" s="240"/>
      <c r="BW363" s="240"/>
      <c r="BX363" s="240"/>
      <c r="BY363" s="240"/>
      <c r="BZ363" s="240"/>
    </row>
    <row r="364" spans="1:96" s="6" customFormat="1" ht="15" customHeight="1" x14ac:dyDescent="0.25">
      <c r="A364" s="232"/>
      <c r="B364" s="564"/>
      <c r="C364" s="565"/>
      <c r="D364" s="74"/>
      <c r="E364" s="378"/>
      <c r="F364" s="566"/>
      <c r="G364" s="567"/>
      <c r="H364" s="567"/>
      <c r="I364" s="567"/>
      <c r="J364" s="567"/>
      <c r="K364" s="567"/>
      <c r="L364" s="567"/>
      <c r="M364" s="567"/>
      <c r="N364" s="567"/>
      <c r="O364" s="568"/>
      <c r="Q364" s="76"/>
      <c r="BC364" s="7"/>
      <c r="BE364" s="7"/>
      <c r="BF364" s="7"/>
      <c r="BG364" s="7"/>
      <c r="BI364" s="7"/>
      <c r="BJ364" s="7"/>
      <c r="BK364" s="233"/>
      <c r="BL364" s="234"/>
      <c r="BM364" s="244"/>
      <c r="BN364" s="235"/>
      <c r="BO364" s="8">
        <f t="shared" si="65"/>
        <v>0</v>
      </c>
      <c r="BP364" s="122">
        <v>0</v>
      </c>
      <c r="BQ364" s="122">
        <v>0</v>
      </c>
      <c r="BR364" s="250">
        <f t="shared" ref="BR364:BR382" si="66">E364-BO364-BP364-BQ364</f>
        <v>0</v>
      </c>
      <c r="BS364" s="107"/>
      <c r="BV364" s="240"/>
      <c r="BW364" s="240"/>
      <c r="BX364" s="240"/>
      <c r="BY364" s="240"/>
      <c r="BZ364" s="240"/>
    </row>
    <row r="365" spans="1:96" s="6" customFormat="1" ht="15" x14ac:dyDescent="0.25">
      <c r="A365" s="232"/>
      <c r="B365" s="564"/>
      <c r="C365" s="565"/>
      <c r="D365" s="74"/>
      <c r="E365" s="378"/>
      <c r="F365" s="566"/>
      <c r="G365" s="567"/>
      <c r="H365" s="567"/>
      <c r="I365" s="567"/>
      <c r="J365" s="567"/>
      <c r="K365" s="567"/>
      <c r="L365" s="567"/>
      <c r="M365" s="567"/>
      <c r="N365" s="567"/>
      <c r="O365" s="568"/>
      <c r="Q365" s="76"/>
      <c r="BC365" s="7"/>
      <c r="BE365" s="7"/>
      <c r="BF365" s="7"/>
      <c r="BG365" s="7"/>
      <c r="BI365" s="7"/>
      <c r="BJ365" s="7"/>
      <c r="BK365" s="233"/>
      <c r="BL365" s="234"/>
      <c r="BM365" s="244"/>
      <c r="BN365" s="235"/>
      <c r="BO365" s="8">
        <f t="shared" si="65"/>
        <v>0</v>
      </c>
      <c r="BP365" s="122">
        <v>0</v>
      </c>
      <c r="BQ365" s="122">
        <v>0</v>
      </c>
      <c r="BR365" s="250">
        <f t="shared" si="66"/>
        <v>0</v>
      </c>
      <c r="BS365" s="107"/>
      <c r="BV365" s="240"/>
      <c r="BW365" s="240"/>
      <c r="BX365" s="240"/>
      <c r="BY365" s="240"/>
      <c r="BZ365" s="240"/>
    </row>
    <row r="366" spans="1:96" s="6" customFormat="1" ht="15" x14ac:dyDescent="0.25">
      <c r="A366" s="232"/>
      <c r="B366" s="564"/>
      <c r="C366" s="565"/>
      <c r="D366" s="74"/>
      <c r="E366" s="378"/>
      <c r="F366" s="566"/>
      <c r="G366" s="567"/>
      <c r="H366" s="567"/>
      <c r="I366" s="567"/>
      <c r="J366" s="567"/>
      <c r="K366" s="567"/>
      <c r="L366" s="567"/>
      <c r="M366" s="567"/>
      <c r="N366" s="567"/>
      <c r="O366" s="568"/>
      <c r="Q366" s="76"/>
      <c r="BC366" s="7"/>
      <c r="BE366" s="7"/>
      <c r="BF366" s="7"/>
      <c r="BG366" s="7"/>
      <c r="BI366" s="7"/>
      <c r="BJ366" s="7"/>
      <c r="BK366" s="233"/>
      <c r="BL366" s="234"/>
      <c r="BM366" s="244"/>
      <c r="BN366" s="235"/>
      <c r="BO366" s="8">
        <f t="shared" si="65"/>
        <v>0</v>
      </c>
      <c r="BP366" s="122">
        <v>0</v>
      </c>
      <c r="BQ366" s="122">
        <v>0</v>
      </c>
      <c r="BR366" s="250">
        <f t="shared" si="66"/>
        <v>0</v>
      </c>
      <c r="BS366" s="107"/>
      <c r="BV366" s="240"/>
      <c r="BW366" s="240"/>
      <c r="BX366" s="240"/>
      <c r="BY366" s="240"/>
      <c r="BZ366" s="240"/>
    </row>
    <row r="367" spans="1:96" s="6" customFormat="1" ht="15" x14ac:dyDescent="0.25">
      <c r="A367" s="232"/>
      <c r="B367" s="564"/>
      <c r="C367" s="565"/>
      <c r="D367" s="74"/>
      <c r="E367" s="378"/>
      <c r="F367" s="566"/>
      <c r="G367" s="567"/>
      <c r="H367" s="567"/>
      <c r="I367" s="567"/>
      <c r="J367" s="567"/>
      <c r="K367" s="567"/>
      <c r="L367" s="567"/>
      <c r="M367" s="567"/>
      <c r="N367" s="567"/>
      <c r="O367" s="568"/>
      <c r="Q367" s="76"/>
      <c r="BC367" s="7"/>
      <c r="BE367" s="7"/>
      <c r="BF367" s="7"/>
      <c r="BG367" s="7"/>
      <c r="BI367" s="7"/>
      <c r="BJ367" s="7"/>
      <c r="BK367" s="233"/>
      <c r="BL367" s="234"/>
      <c r="BM367" s="244"/>
      <c r="BN367" s="235"/>
      <c r="BO367" s="8">
        <f t="shared" si="65"/>
        <v>0</v>
      </c>
      <c r="BP367" s="122">
        <v>0</v>
      </c>
      <c r="BQ367" s="122">
        <v>0</v>
      </c>
      <c r="BR367" s="250">
        <f t="shared" si="66"/>
        <v>0</v>
      </c>
      <c r="BS367" s="107"/>
      <c r="BV367" s="240"/>
      <c r="BW367" s="240"/>
      <c r="BX367" s="240"/>
      <c r="BY367" s="240"/>
      <c r="BZ367" s="240"/>
    </row>
    <row r="368" spans="1:96" s="6" customFormat="1" ht="15" x14ac:dyDescent="0.25">
      <c r="A368" s="232"/>
      <c r="B368" s="564"/>
      <c r="C368" s="565"/>
      <c r="D368" s="74"/>
      <c r="E368" s="378"/>
      <c r="F368" s="566"/>
      <c r="G368" s="567"/>
      <c r="H368" s="567"/>
      <c r="I368" s="567"/>
      <c r="J368" s="567"/>
      <c r="K368" s="567"/>
      <c r="L368" s="567"/>
      <c r="M368" s="567"/>
      <c r="N368" s="567"/>
      <c r="O368" s="568"/>
      <c r="Q368" s="76"/>
      <c r="BC368" s="7"/>
      <c r="BE368" s="7"/>
      <c r="BF368" s="7"/>
      <c r="BG368" s="7"/>
      <c r="BI368" s="7"/>
      <c r="BJ368" s="7"/>
      <c r="BK368" s="233"/>
      <c r="BL368" s="234"/>
      <c r="BM368" s="244"/>
      <c r="BN368" s="235"/>
      <c r="BO368" s="8">
        <f t="shared" si="65"/>
        <v>0</v>
      </c>
      <c r="BP368" s="122">
        <v>0</v>
      </c>
      <c r="BQ368" s="122">
        <v>0</v>
      </c>
      <c r="BR368" s="250">
        <f t="shared" si="66"/>
        <v>0</v>
      </c>
      <c r="BS368" s="107"/>
      <c r="BV368" s="240"/>
      <c r="BW368" s="240"/>
      <c r="BX368" s="240"/>
      <c r="BY368" s="240"/>
      <c r="BZ368" s="240"/>
    </row>
    <row r="369" spans="1:78" s="6" customFormat="1" ht="15" x14ac:dyDescent="0.25">
      <c r="A369" s="232"/>
      <c r="B369" s="564"/>
      <c r="C369" s="565"/>
      <c r="D369" s="74"/>
      <c r="E369" s="378"/>
      <c r="F369" s="566"/>
      <c r="G369" s="567"/>
      <c r="H369" s="567"/>
      <c r="I369" s="567"/>
      <c r="J369" s="567"/>
      <c r="K369" s="567"/>
      <c r="L369" s="567"/>
      <c r="M369" s="567"/>
      <c r="N369" s="567"/>
      <c r="O369" s="568"/>
      <c r="Q369" s="76"/>
      <c r="BC369" s="7"/>
      <c r="BE369" s="7"/>
      <c r="BF369" s="7"/>
      <c r="BG369" s="7"/>
      <c r="BI369" s="7"/>
      <c r="BJ369" s="7"/>
      <c r="BK369" s="233"/>
      <c r="BL369" s="234"/>
      <c r="BM369" s="244"/>
      <c r="BN369" s="235"/>
      <c r="BO369" s="8">
        <f t="shared" si="65"/>
        <v>0</v>
      </c>
      <c r="BP369" s="122">
        <v>0</v>
      </c>
      <c r="BQ369" s="122">
        <v>0</v>
      </c>
      <c r="BR369" s="250">
        <f t="shared" si="66"/>
        <v>0</v>
      </c>
      <c r="BS369" s="107"/>
      <c r="BV369" s="240"/>
      <c r="BW369" s="240"/>
      <c r="BX369" s="240"/>
      <c r="BY369" s="240"/>
      <c r="BZ369" s="240"/>
    </row>
    <row r="370" spans="1:78" s="6" customFormat="1" ht="15" x14ac:dyDescent="0.25">
      <c r="A370" s="232"/>
      <c r="B370" s="564"/>
      <c r="C370" s="565"/>
      <c r="D370" s="74"/>
      <c r="E370" s="378"/>
      <c r="F370" s="566"/>
      <c r="G370" s="567"/>
      <c r="H370" s="567"/>
      <c r="I370" s="567"/>
      <c r="J370" s="567"/>
      <c r="K370" s="567"/>
      <c r="L370" s="567"/>
      <c r="M370" s="567"/>
      <c r="N370" s="567"/>
      <c r="O370" s="568"/>
      <c r="Q370" s="76"/>
      <c r="BC370" s="7"/>
      <c r="BE370" s="7"/>
      <c r="BF370" s="7"/>
      <c r="BG370" s="7"/>
      <c r="BI370" s="7"/>
      <c r="BJ370" s="7"/>
      <c r="BK370" s="233"/>
      <c r="BL370" s="234"/>
      <c r="BM370" s="244"/>
      <c r="BN370" s="235"/>
      <c r="BO370" s="8">
        <f t="shared" si="65"/>
        <v>0</v>
      </c>
      <c r="BP370" s="122">
        <v>0</v>
      </c>
      <c r="BQ370" s="122">
        <v>0</v>
      </c>
      <c r="BR370" s="250">
        <f t="shared" si="66"/>
        <v>0</v>
      </c>
      <c r="BS370" s="107"/>
      <c r="BV370" s="240"/>
      <c r="BW370" s="240"/>
      <c r="BX370" s="240"/>
      <c r="BY370" s="240"/>
      <c r="BZ370" s="240"/>
    </row>
    <row r="371" spans="1:78" s="6" customFormat="1" ht="15" x14ac:dyDescent="0.25">
      <c r="A371" s="236"/>
      <c r="B371" s="564"/>
      <c r="C371" s="565"/>
      <c r="D371" s="74"/>
      <c r="E371" s="378"/>
      <c r="F371" s="566"/>
      <c r="G371" s="567"/>
      <c r="H371" s="567"/>
      <c r="I371" s="567"/>
      <c r="J371" s="567"/>
      <c r="K371" s="567"/>
      <c r="L371" s="567"/>
      <c r="M371" s="567"/>
      <c r="N371" s="567"/>
      <c r="O371" s="568"/>
      <c r="Q371" s="76"/>
      <c r="BC371" s="7"/>
      <c r="BE371" s="7"/>
      <c r="BF371" s="7"/>
      <c r="BG371" s="7"/>
      <c r="BI371" s="7"/>
      <c r="BJ371" s="7"/>
      <c r="BK371" s="233"/>
      <c r="BL371" s="234"/>
      <c r="BM371" s="244"/>
      <c r="BN371" s="235"/>
      <c r="BO371" s="8">
        <f t="shared" si="65"/>
        <v>0</v>
      </c>
      <c r="BP371" s="122">
        <v>0</v>
      </c>
      <c r="BQ371" s="122">
        <v>0</v>
      </c>
      <c r="BR371" s="250">
        <f t="shared" si="66"/>
        <v>0</v>
      </c>
      <c r="BS371" s="107"/>
      <c r="BV371" s="240"/>
      <c r="BW371" s="240"/>
      <c r="BX371" s="240"/>
      <c r="BY371" s="240"/>
      <c r="BZ371" s="240"/>
    </row>
    <row r="372" spans="1:78" s="6" customFormat="1" ht="15" hidden="1" x14ac:dyDescent="0.25">
      <c r="A372" s="237"/>
      <c r="B372" s="564"/>
      <c r="C372" s="565"/>
      <c r="D372" s="74"/>
      <c r="E372" s="378"/>
      <c r="F372" s="566"/>
      <c r="G372" s="567"/>
      <c r="H372" s="567"/>
      <c r="I372" s="567"/>
      <c r="J372" s="567"/>
      <c r="K372" s="567"/>
      <c r="L372" s="567"/>
      <c r="M372" s="567"/>
      <c r="N372" s="567"/>
      <c r="O372" s="568"/>
      <c r="Q372" s="76"/>
      <c r="BC372" s="7"/>
      <c r="BE372" s="7"/>
      <c r="BF372" s="7"/>
      <c r="BG372" s="7"/>
      <c r="BI372" s="7"/>
      <c r="BJ372" s="7"/>
      <c r="BK372" s="233"/>
      <c r="BL372" s="234"/>
      <c r="BM372" s="244"/>
      <c r="BN372" s="235"/>
      <c r="BO372" s="8">
        <f t="shared" si="65"/>
        <v>0</v>
      </c>
      <c r="BP372" s="122">
        <v>0</v>
      </c>
      <c r="BQ372" s="122">
        <v>0</v>
      </c>
      <c r="BR372" s="250">
        <f t="shared" si="66"/>
        <v>0</v>
      </c>
      <c r="BS372" s="107"/>
      <c r="BV372" s="240"/>
      <c r="BW372" s="240"/>
      <c r="BX372" s="240"/>
      <c r="BY372" s="240"/>
      <c r="BZ372" s="240"/>
    </row>
    <row r="373" spans="1:78" s="6" customFormat="1" ht="15" hidden="1" x14ac:dyDescent="0.25">
      <c r="A373" s="237"/>
      <c r="B373" s="564"/>
      <c r="C373" s="565"/>
      <c r="D373" s="74"/>
      <c r="E373" s="378"/>
      <c r="F373" s="566"/>
      <c r="G373" s="567"/>
      <c r="H373" s="567"/>
      <c r="I373" s="567"/>
      <c r="J373" s="567"/>
      <c r="K373" s="567"/>
      <c r="L373" s="567"/>
      <c r="M373" s="567"/>
      <c r="N373" s="567"/>
      <c r="O373" s="568"/>
      <c r="Q373" s="76"/>
      <c r="BC373" s="7"/>
      <c r="BE373" s="7"/>
      <c r="BF373" s="7"/>
      <c r="BG373" s="7"/>
      <c r="BI373" s="7"/>
      <c r="BJ373" s="7"/>
      <c r="BK373" s="233"/>
      <c r="BL373" s="234"/>
      <c r="BM373" s="244"/>
      <c r="BN373" s="235"/>
      <c r="BO373" s="8">
        <f t="shared" si="65"/>
        <v>0</v>
      </c>
      <c r="BP373" s="122">
        <v>0</v>
      </c>
      <c r="BQ373" s="122">
        <v>0</v>
      </c>
      <c r="BR373" s="250">
        <f t="shared" si="66"/>
        <v>0</v>
      </c>
      <c r="BS373" s="107"/>
      <c r="BV373" s="240"/>
      <c r="BW373" s="240"/>
      <c r="BX373" s="240"/>
      <c r="BY373" s="240"/>
      <c r="BZ373" s="240"/>
    </row>
    <row r="374" spans="1:78" s="6" customFormat="1" ht="15" hidden="1" x14ac:dyDescent="0.25">
      <c r="A374" s="237"/>
      <c r="B374" s="564"/>
      <c r="C374" s="565"/>
      <c r="D374" s="74"/>
      <c r="E374" s="378"/>
      <c r="F374" s="566"/>
      <c r="G374" s="567"/>
      <c r="H374" s="567"/>
      <c r="I374" s="567"/>
      <c r="J374" s="567"/>
      <c r="K374" s="567"/>
      <c r="L374" s="567"/>
      <c r="M374" s="567"/>
      <c r="N374" s="567"/>
      <c r="O374" s="568"/>
      <c r="Q374" s="76"/>
      <c r="BC374" s="7"/>
      <c r="BE374" s="7"/>
      <c r="BF374" s="7"/>
      <c r="BG374" s="7"/>
      <c r="BI374" s="7"/>
      <c r="BJ374" s="7"/>
      <c r="BK374" s="233"/>
      <c r="BL374" s="234"/>
      <c r="BM374" s="244"/>
      <c r="BN374" s="235"/>
      <c r="BO374" s="8">
        <f t="shared" si="65"/>
        <v>0</v>
      </c>
      <c r="BP374" s="122">
        <v>0</v>
      </c>
      <c r="BQ374" s="122">
        <v>0</v>
      </c>
      <c r="BR374" s="250">
        <f t="shared" si="66"/>
        <v>0</v>
      </c>
      <c r="BS374" s="107"/>
      <c r="BV374" s="240"/>
      <c r="BW374" s="240"/>
      <c r="BX374" s="240"/>
      <c r="BY374" s="240"/>
      <c r="BZ374" s="240"/>
    </row>
    <row r="375" spans="1:78" s="6" customFormat="1" ht="15" hidden="1" x14ac:dyDescent="0.25">
      <c r="A375" s="237"/>
      <c r="B375" s="564"/>
      <c r="C375" s="565"/>
      <c r="D375" s="74"/>
      <c r="E375" s="378"/>
      <c r="F375" s="566"/>
      <c r="G375" s="567"/>
      <c r="H375" s="567"/>
      <c r="I375" s="567"/>
      <c r="J375" s="567"/>
      <c r="K375" s="567"/>
      <c r="L375" s="567"/>
      <c r="M375" s="567"/>
      <c r="N375" s="567"/>
      <c r="O375" s="568"/>
      <c r="Q375" s="76"/>
      <c r="BC375" s="7"/>
      <c r="BE375" s="7"/>
      <c r="BF375" s="7"/>
      <c r="BG375" s="7"/>
      <c r="BI375" s="7"/>
      <c r="BJ375" s="7"/>
      <c r="BK375" s="233"/>
      <c r="BL375" s="234"/>
      <c r="BM375" s="244"/>
      <c r="BN375" s="235"/>
      <c r="BO375" s="8">
        <f t="shared" si="65"/>
        <v>0</v>
      </c>
      <c r="BP375" s="122">
        <v>0</v>
      </c>
      <c r="BQ375" s="122">
        <v>0</v>
      </c>
      <c r="BR375" s="250">
        <f t="shared" si="66"/>
        <v>0</v>
      </c>
      <c r="BS375" s="107"/>
      <c r="BV375" s="240"/>
      <c r="BW375" s="240"/>
      <c r="BX375" s="240"/>
      <c r="BY375" s="240"/>
      <c r="BZ375" s="240"/>
    </row>
    <row r="376" spans="1:78" s="6" customFormat="1" ht="15" hidden="1" x14ac:dyDescent="0.25">
      <c r="A376" s="237"/>
      <c r="B376" s="564"/>
      <c r="C376" s="565"/>
      <c r="D376" s="74"/>
      <c r="E376" s="378"/>
      <c r="F376" s="566"/>
      <c r="G376" s="567"/>
      <c r="H376" s="567"/>
      <c r="I376" s="567"/>
      <c r="J376" s="567"/>
      <c r="K376" s="567"/>
      <c r="L376" s="567"/>
      <c r="M376" s="567"/>
      <c r="N376" s="567"/>
      <c r="O376" s="568"/>
      <c r="Q376" s="76"/>
      <c r="BC376" s="7"/>
      <c r="BE376" s="7"/>
      <c r="BF376" s="7"/>
      <c r="BG376" s="7"/>
      <c r="BI376" s="7"/>
      <c r="BJ376" s="7"/>
      <c r="BK376" s="233"/>
      <c r="BL376" s="234"/>
      <c r="BM376" s="244"/>
      <c r="BN376" s="235"/>
      <c r="BO376" s="8">
        <f t="shared" si="65"/>
        <v>0</v>
      </c>
      <c r="BP376" s="122">
        <v>0</v>
      </c>
      <c r="BQ376" s="122">
        <v>0</v>
      </c>
      <c r="BR376" s="250">
        <f t="shared" si="66"/>
        <v>0</v>
      </c>
      <c r="BS376" s="107"/>
      <c r="BV376" s="240"/>
      <c r="BW376" s="240"/>
      <c r="BX376" s="240"/>
      <c r="BY376" s="240"/>
      <c r="BZ376" s="240"/>
    </row>
    <row r="377" spans="1:78" s="6" customFormat="1" ht="15" hidden="1" x14ac:dyDescent="0.25">
      <c r="A377" s="237"/>
      <c r="B377" s="564"/>
      <c r="C377" s="565"/>
      <c r="D377" s="74"/>
      <c r="E377" s="378"/>
      <c r="F377" s="566"/>
      <c r="G377" s="567"/>
      <c r="H377" s="567"/>
      <c r="I377" s="567"/>
      <c r="J377" s="567"/>
      <c r="K377" s="567"/>
      <c r="L377" s="567"/>
      <c r="M377" s="567"/>
      <c r="N377" s="567"/>
      <c r="O377" s="568"/>
      <c r="Q377" s="76"/>
      <c r="BC377" s="7"/>
      <c r="BE377" s="7"/>
      <c r="BF377" s="7"/>
      <c r="BG377" s="7"/>
      <c r="BI377" s="7"/>
      <c r="BJ377" s="7"/>
      <c r="BK377" s="233"/>
      <c r="BL377" s="234"/>
      <c r="BM377" s="244"/>
      <c r="BN377" s="235"/>
      <c r="BO377" s="8">
        <f t="shared" si="65"/>
        <v>0</v>
      </c>
      <c r="BP377" s="122">
        <v>0</v>
      </c>
      <c r="BQ377" s="122">
        <v>0</v>
      </c>
      <c r="BR377" s="250">
        <f t="shared" si="66"/>
        <v>0</v>
      </c>
      <c r="BS377" s="107"/>
      <c r="BV377" s="240"/>
      <c r="BW377" s="240"/>
      <c r="BX377" s="240"/>
      <c r="BY377" s="240"/>
      <c r="BZ377" s="240"/>
    </row>
    <row r="378" spans="1:78" s="6" customFormat="1" ht="15" hidden="1" x14ac:dyDescent="0.25">
      <c r="A378" s="237"/>
      <c r="B378" s="564"/>
      <c r="C378" s="565"/>
      <c r="D378" s="74"/>
      <c r="E378" s="378"/>
      <c r="F378" s="566"/>
      <c r="G378" s="567"/>
      <c r="H378" s="567"/>
      <c r="I378" s="567"/>
      <c r="J378" s="567"/>
      <c r="K378" s="567"/>
      <c r="L378" s="567"/>
      <c r="M378" s="567"/>
      <c r="N378" s="567"/>
      <c r="O378" s="568"/>
      <c r="Q378" s="76"/>
      <c r="BC378" s="7"/>
      <c r="BE378" s="7"/>
      <c r="BF378" s="7"/>
      <c r="BG378" s="7"/>
      <c r="BI378" s="7"/>
      <c r="BJ378" s="7"/>
      <c r="BK378" s="233"/>
      <c r="BL378" s="234"/>
      <c r="BM378" s="244"/>
      <c r="BN378" s="235"/>
      <c r="BO378" s="8">
        <f t="shared" si="65"/>
        <v>0</v>
      </c>
      <c r="BP378" s="122">
        <v>0</v>
      </c>
      <c r="BQ378" s="122">
        <v>0</v>
      </c>
      <c r="BR378" s="250">
        <f t="shared" si="66"/>
        <v>0</v>
      </c>
      <c r="BS378" s="107"/>
      <c r="BV378" s="240"/>
      <c r="BW378" s="240"/>
      <c r="BX378" s="240"/>
      <c r="BY378" s="240"/>
      <c r="BZ378" s="240"/>
    </row>
    <row r="379" spans="1:78" s="6" customFormat="1" ht="15" hidden="1" x14ac:dyDescent="0.25">
      <c r="A379" s="237"/>
      <c r="B379" s="564"/>
      <c r="C379" s="565"/>
      <c r="D379" s="74"/>
      <c r="E379" s="378"/>
      <c r="F379" s="566"/>
      <c r="G379" s="567"/>
      <c r="H379" s="567"/>
      <c r="I379" s="567"/>
      <c r="J379" s="567"/>
      <c r="K379" s="567"/>
      <c r="L379" s="567"/>
      <c r="M379" s="567"/>
      <c r="N379" s="567"/>
      <c r="O379" s="568"/>
      <c r="Q379" s="76"/>
      <c r="BC379" s="7"/>
      <c r="BE379" s="7"/>
      <c r="BF379" s="7"/>
      <c r="BG379" s="7"/>
      <c r="BI379" s="7"/>
      <c r="BJ379" s="7"/>
      <c r="BK379" s="233"/>
      <c r="BL379" s="234"/>
      <c r="BM379" s="244"/>
      <c r="BN379" s="235"/>
      <c r="BO379" s="8">
        <f t="shared" si="65"/>
        <v>0</v>
      </c>
      <c r="BP379" s="122">
        <v>0</v>
      </c>
      <c r="BQ379" s="122">
        <v>0</v>
      </c>
      <c r="BR379" s="250">
        <f t="shared" si="66"/>
        <v>0</v>
      </c>
      <c r="BS379" s="107"/>
      <c r="BV379" s="240"/>
      <c r="BW379" s="240"/>
      <c r="BX379" s="240"/>
      <c r="BY379" s="240"/>
      <c r="BZ379" s="240"/>
    </row>
    <row r="380" spans="1:78" s="6" customFormat="1" ht="15" hidden="1" customHeight="1" x14ac:dyDescent="0.25">
      <c r="A380" s="232"/>
      <c r="B380" s="564"/>
      <c r="C380" s="565"/>
      <c r="D380" s="74"/>
      <c r="E380" s="378"/>
      <c r="F380" s="566"/>
      <c r="G380" s="567"/>
      <c r="H380" s="567"/>
      <c r="I380" s="567"/>
      <c r="J380" s="567"/>
      <c r="K380" s="567"/>
      <c r="L380" s="567"/>
      <c r="M380" s="567"/>
      <c r="N380" s="567"/>
      <c r="O380" s="568"/>
      <c r="Q380" s="76"/>
      <c r="BC380" s="7"/>
      <c r="BE380" s="7"/>
      <c r="BF380" s="7"/>
      <c r="BG380" s="7"/>
      <c r="BI380" s="7"/>
      <c r="BJ380" s="7"/>
      <c r="BK380" s="233"/>
      <c r="BL380" s="234"/>
      <c r="BM380" s="244"/>
      <c r="BN380" s="235"/>
      <c r="BO380" s="8">
        <f t="shared" si="65"/>
        <v>0</v>
      </c>
      <c r="BP380" s="122">
        <v>0</v>
      </c>
      <c r="BQ380" s="122">
        <v>0</v>
      </c>
      <c r="BR380" s="250">
        <f t="shared" si="66"/>
        <v>0</v>
      </c>
      <c r="BS380" s="107"/>
      <c r="BV380" s="240"/>
      <c r="BW380" s="240"/>
      <c r="BX380" s="240"/>
      <c r="BY380" s="240"/>
      <c r="BZ380" s="240"/>
    </row>
    <row r="381" spans="1:78" s="6" customFormat="1" ht="15" hidden="1" customHeight="1" x14ac:dyDescent="0.25">
      <c r="A381" s="232"/>
      <c r="B381" s="564"/>
      <c r="C381" s="565"/>
      <c r="D381" s="74"/>
      <c r="E381" s="378"/>
      <c r="F381" s="566"/>
      <c r="G381" s="567"/>
      <c r="H381" s="567"/>
      <c r="I381" s="567"/>
      <c r="J381" s="567"/>
      <c r="K381" s="567"/>
      <c r="L381" s="567"/>
      <c r="M381" s="567"/>
      <c r="N381" s="567"/>
      <c r="O381" s="568"/>
      <c r="Q381" s="76"/>
      <c r="BC381" s="7"/>
      <c r="BE381" s="7"/>
      <c r="BF381" s="7"/>
      <c r="BG381" s="7"/>
      <c r="BI381" s="7"/>
      <c r="BJ381" s="7"/>
      <c r="BK381" s="233"/>
      <c r="BL381" s="234"/>
      <c r="BM381" s="244"/>
      <c r="BN381" s="235"/>
      <c r="BO381" s="8">
        <f t="shared" si="65"/>
        <v>0</v>
      </c>
      <c r="BP381" s="122">
        <v>0</v>
      </c>
      <c r="BQ381" s="122">
        <v>0</v>
      </c>
      <c r="BR381" s="250">
        <f t="shared" si="66"/>
        <v>0</v>
      </c>
      <c r="BS381" s="107"/>
      <c r="BV381" s="240"/>
      <c r="BW381" s="240"/>
      <c r="BX381" s="240"/>
      <c r="BY381" s="240"/>
      <c r="BZ381" s="240"/>
    </row>
    <row r="382" spans="1:78" s="6" customFormat="1" ht="15" hidden="1" customHeight="1" x14ac:dyDescent="0.25">
      <c r="A382" s="232"/>
      <c r="B382" s="564"/>
      <c r="C382" s="565"/>
      <c r="D382" s="74"/>
      <c r="E382" s="378"/>
      <c r="F382" s="566"/>
      <c r="G382" s="567"/>
      <c r="H382" s="567"/>
      <c r="I382" s="567"/>
      <c r="J382" s="567"/>
      <c r="K382" s="567"/>
      <c r="L382" s="567"/>
      <c r="M382" s="567"/>
      <c r="N382" s="567"/>
      <c r="O382" s="568"/>
      <c r="Q382" s="76"/>
      <c r="BC382" s="7"/>
      <c r="BE382" s="7"/>
      <c r="BF382" s="7"/>
      <c r="BG382" s="7"/>
      <c r="BI382" s="7"/>
      <c r="BJ382" s="7"/>
      <c r="BK382" s="233"/>
      <c r="BL382" s="234"/>
      <c r="BM382" s="244"/>
      <c r="BN382" s="235"/>
      <c r="BO382" s="8">
        <f t="shared" si="65"/>
        <v>0</v>
      </c>
      <c r="BP382" s="122">
        <v>0</v>
      </c>
      <c r="BQ382" s="122">
        <v>0</v>
      </c>
      <c r="BR382" s="250">
        <f t="shared" si="66"/>
        <v>0</v>
      </c>
      <c r="BS382" s="107"/>
      <c r="BV382" s="240"/>
      <c r="BW382" s="240"/>
      <c r="BX382" s="240"/>
      <c r="BY382" s="240"/>
      <c r="BZ382" s="240"/>
    </row>
    <row r="383" spans="1:78" s="139" customFormat="1" ht="15" customHeight="1" x14ac:dyDescent="0.25">
      <c r="A383" s="185" t="s">
        <v>86</v>
      </c>
      <c r="B383" s="338"/>
      <c r="C383" s="338"/>
      <c r="D383" s="338"/>
      <c r="E383" s="338"/>
      <c r="F383" s="338"/>
      <c r="G383" s="338"/>
      <c r="H383" s="338"/>
      <c r="I383" s="338"/>
      <c r="J383" s="338"/>
      <c r="K383" s="338"/>
      <c r="L383" s="338"/>
      <c r="M383" s="338"/>
      <c r="N383" s="338"/>
      <c r="O383" s="338"/>
      <c r="BK383" s="220"/>
      <c r="BL383" s="221"/>
      <c r="BM383" s="244"/>
      <c r="BS383" s="146"/>
      <c r="BV383" s="146"/>
      <c r="BW383" s="146"/>
      <c r="BX383" s="146"/>
      <c r="BY383" s="146"/>
      <c r="BZ383" s="146"/>
    </row>
    <row r="384" spans="1:78" s="6" customFormat="1" ht="15" x14ac:dyDescent="0.2">
      <c r="B384" s="252"/>
      <c r="C384" s="252"/>
      <c r="D384" s="252"/>
      <c r="E384" s="377">
        <f>SUM(E363:E383)</f>
        <v>0</v>
      </c>
      <c r="F384" s="371"/>
      <c r="G384" s="371"/>
      <c r="H384" s="371"/>
      <c r="I384" s="371"/>
      <c r="J384" s="172"/>
      <c r="K384" s="65"/>
      <c r="L384" s="172"/>
      <c r="M384" s="172"/>
      <c r="N384" s="172"/>
      <c r="O384" s="65"/>
      <c r="Q384" s="76"/>
      <c r="BG384" s="7"/>
      <c r="BI384" s="7"/>
      <c r="BJ384" s="7"/>
      <c r="BK384" s="233"/>
      <c r="BL384" s="234"/>
      <c r="BM384" s="244"/>
      <c r="BN384" s="235"/>
      <c r="BO384" s="192">
        <f>SUM(BO363:BO383)</f>
        <v>0</v>
      </c>
      <c r="BP384" s="192">
        <f>SUM(BP363:BP383)</f>
        <v>0</v>
      </c>
      <c r="BQ384" s="192">
        <f>SUM(BQ363:BQ383)</f>
        <v>0</v>
      </c>
      <c r="BR384" s="192">
        <f>SUM(BR363:BR383)</f>
        <v>0</v>
      </c>
      <c r="BS384" s="111"/>
      <c r="BV384" s="240"/>
      <c r="BW384" s="240"/>
      <c r="BX384" s="240"/>
      <c r="BY384" s="240"/>
      <c r="BZ384" s="240"/>
    </row>
    <row r="385" spans="1:96" s="6" customFormat="1" x14ac:dyDescent="0.2">
      <c r="A385" s="232"/>
      <c r="B385" s="242"/>
      <c r="C385" s="242"/>
      <c r="D385" s="242"/>
      <c r="E385" s="254"/>
      <c r="F385" s="255"/>
      <c r="G385" s="255"/>
      <c r="H385" s="255"/>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233"/>
      <c r="BL385" s="234"/>
      <c r="BM385" s="244"/>
      <c r="BN385" s="235"/>
      <c r="BP385" s="19"/>
      <c r="BQ385" s="19"/>
      <c r="BR385" s="27"/>
      <c r="BS385" s="111"/>
      <c r="BT385" s="7"/>
      <c r="BV385" s="281"/>
      <c r="BW385" s="281"/>
      <c r="BX385" s="281"/>
      <c r="BY385" s="281"/>
      <c r="BZ385" s="281"/>
      <c r="CI385" s="7"/>
      <c r="CJ385" s="7"/>
      <c r="CK385" s="7"/>
      <c r="CL385" s="7"/>
      <c r="CM385" s="7"/>
      <c r="CN385" s="7"/>
      <c r="CO385" s="7"/>
      <c r="CP385" s="7"/>
      <c r="CQ385" s="7"/>
      <c r="CR385" s="7"/>
    </row>
    <row r="386" spans="1:96" x14ac:dyDescent="0.2">
      <c r="B386" s="66"/>
      <c r="C386" s="66"/>
      <c r="D386" s="66"/>
      <c r="E386" s="142"/>
      <c r="F386" s="142"/>
      <c r="G386" s="142"/>
      <c r="H386" s="142"/>
      <c r="I386" s="142"/>
      <c r="J386" s="142"/>
      <c r="K386" s="142"/>
      <c r="L386" s="142"/>
      <c r="M386" s="142"/>
      <c r="N386" s="142"/>
      <c r="O386" s="142"/>
      <c r="BJ386" s="6"/>
      <c r="BK386" s="186"/>
      <c r="BL386" s="187"/>
      <c r="BM386" s="218"/>
      <c r="BN386" s="165"/>
      <c r="BO386" s="6"/>
      <c r="BT386" s="6"/>
    </row>
    <row r="387" spans="1:96" x14ac:dyDescent="0.2">
      <c r="BJ387" s="6"/>
      <c r="BK387" s="186"/>
      <c r="BL387" s="245"/>
      <c r="BM387" s="165"/>
      <c r="BN387" s="165"/>
      <c r="BO387" s="6"/>
      <c r="BT387" s="6"/>
    </row>
    <row r="388" spans="1:96" ht="29.25" customHeight="1" x14ac:dyDescent="0.2">
      <c r="BJ388" s="6"/>
      <c r="BK388" s="186"/>
      <c r="BL388" s="245"/>
      <c r="BM388" s="569" t="s">
        <v>47</v>
      </c>
      <c r="BN388" s="569"/>
      <c r="BO388" s="282"/>
      <c r="BP388" s="282"/>
      <c r="BQ388" s="282"/>
      <c r="BR388" s="282"/>
      <c r="BS388" s="2"/>
      <c r="BU388" s="2"/>
    </row>
    <row r="389" spans="1:96" x14ac:dyDescent="0.2">
      <c r="BJ389" s="6"/>
      <c r="BK389" s="186"/>
      <c r="BL389" s="245"/>
      <c r="BM389" s="111"/>
      <c r="BN389" s="219"/>
      <c r="BO389" s="6"/>
      <c r="BP389" s="6"/>
      <c r="BQ389" s="2"/>
      <c r="BR389" s="2"/>
      <c r="BS389" s="2"/>
      <c r="BU389" s="2"/>
    </row>
    <row r="390" spans="1:96" ht="30" x14ac:dyDescent="0.2">
      <c r="BJ390" s="6"/>
      <c r="BK390" s="186"/>
      <c r="BL390" s="245"/>
      <c r="BM390" s="111"/>
      <c r="BN390" s="219"/>
      <c r="BO390" s="73" t="s">
        <v>66</v>
      </c>
      <c r="BP390" s="73" t="s">
        <v>29</v>
      </c>
      <c r="BQ390" s="73" t="s">
        <v>28</v>
      </c>
      <c r="BR390" s="73" t="s">
        <v>67</v>
      </c>
      <c r="BS390" s="2"/>
      <c r="BU390" s="2"/>
    </row>
    <row r="391" spans="1:96" ht="15" x14ac:dyDescent="0.2">
      <c r="BJ391" s="6"/>
      <c r="BK391" s="186"/>
      <c r="BL391" s="245"/>
      <c r="BM391" s="560" t="s">
        <v>87</v>
      </c>
      <c r="BN391" s="560"/>
      <c r="BO391" s="283">
        <f>BH104</f>
        <v>0</v>
      </c>
      <c r="BP391" s="285">
        <f>BP104</f>
        <v>0</v>
      </c>
      <c r="BQ391" s="286">
        <f>BR104</f>
        <v>0</v>
      </c>
      <c r="BR391" s="284">
        <f>BO104</f>
        <v>0</v>
      </c>
      <c r="BS391" s="2"/>
      <c r="BU391" s="2"/>
    </row>
    <row r="392" spans="1:96" ht="15" x14ac:dyDescent="0.25">
      <c r="BJ392" s="6"/>
      <c r="BK392" s="186"/>
      <c r="BL392" s="245"/>
      <c r="BM392" s="560" t="s">
        <v>114</v>
      </c>
      <c r="BN392" s="560"/>
      <c r="BO392" s="287">
        <f>SUM(BO393:BO395)</f>
        <v>0</v>
      </c>
      <c r="BP392" s="291">
        <f>SUM(BP393:BP395)</f>
        <v>0</v>
      </c>
      <c r="BQ392" s="289">
        <f>SUM(BQ393:BQ395)</f>
        <v>0</v>
      </c>
      <c r="BR392" s="288">
        <f>SUM(BR393:BR395)</f>
        <v>0</v>
      </c>
      <c r="BS392" s="2"/>
      <c r="BU392" s="2"/>
    </row>
    <row r="393" spans="1:96" ht="15" x14ac:dyDescent="0.2">
      <c r="BJ393" s="6"/>
      <c r="BK393" s="186"/>
      <c r="BL393" s="245"/>
      <c r="BM393" s="563" t="s">
        <v>59</v>
      </c>
      <c r="BN393" s="563"/>
      <c r="BO393" s="292">
        <f>BH163</f>
        <v>0</v>
      </c>
      <c r="BP393" s="285">
        <f>BP163</f>
        <v>0</v>
      </c>
      <c r="BQ393" s="286">
        <f>BR163</f>
        <v>0</v>
      </c>
      <c r="BR393" s="284">
        <f>BO163</f>
        <v>0</v>
      </c>
      <c r="BS393" s="2"/>
      <c r="BU393" s="2"/>
    </row>
    <row r="394" spans="1:96" ht="15" x14ac:dyDescent="0.2">
      <c r="BJ394" s="6"/>
      <c r="BK394" s="186"/>
      <c r="BL394" s="245"/>
      <c r="BM394" s="563" t="s">
        <v>25</v>
      </c>
      <c r="BN394" s="563"/>
      <c r="BO394" s="292">
        <f>BH210</f>
        <v>0</v>
      </c>
      <c r="BP394" s="285">
        <f>BP210</f>
        <v>0</v>
      </c>
      <c r="BQ394" s="286">
        <f>BR210</f>
        <v>0</v>
      </c>
      <c r="BR394" s="284">
        <f>BO210</f>
        <v>0</v>
      </c>
      <c r="BS394" s="2"/>
      <c r="BU394" s="2"/>
      <c r="BY394" s="72"/>
      <c r="BZ394" s="72"/>
    </row>
    <row r="395" spans="1:96" s="94" customFormat="1" ht="15.75" x14ac:dyDescent="0.25">
      <c r="A395" s="257"/>
      <c r="B395" s="256"/>
      <c r="I395" s="258"/>
      <c r="J395" s="258"/>
      <c r="K395" s="258"/>
      <c r="L395" s="139"/>
      <c r="M395" s="139"/>
      <c r="N395" s="139"/>
      <c r="O395" s="139"/>
      <c r="P395" s="139"/>
      <c r="Q395" s="139"/>
      <c r="R395" s="139"/>
      <c r="S395" s="139"/>
      <c r="T395" s="139"/>
      <c r="U395" s="139"/>
      <c r="V395" s="139"/>
      <c r="W395" s="139"/>
      <c r="X395" s="139"/>
      <c r="Y395" s="139"/>
      <c r="Z395" s="139"/>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86"/>
      <c r="BL395" s="259"/>
      <c r="BM395" s="563" t="s">
        <v>26</v>
      </c>
      <c r="BN395" s="563"/>
      <c r="BO395" s="292">
        <f>E254</f>
        <v>0</v>
      </c>
      <c r="BP395" s="285">
        <f>BP254</f>
        <v>0</v>
      </c>
      <c r="BQ395" s="286">
        <f>BR254</f>
        <v>0</v>
      </c>
      <c r="BR395" s="284">
        <f>BO254</f>
        <v>0</v>
      </c>
      <c r="CG395" s="95"/>
      <c r="CH395" s="96"/>
      <c r="CI395" s="97"/>
      <c r="CJ395" s="95"/>
      <c r="CK395" s="95"/>
      <c r="CL395" s="95"/>
      <c r="CM395" s="95"/>
    </row>
    <row r="396" spans="1:96" s="98" customFormat="1" ht="15.75" x14ac:dyDescent="0.25">
      <c r="A396" s="260"/>
      <c r="B396" s="261"/>
      <c r="I396" s="258"/>
      <c r="J396" s="258"/>
      <c r="K396" s="258"/>
      <c r="L396" s="139"/>
      <c r="M396" s="139"/>
      <c r="N396" s="139"/>
      <c r="O396" s="139"/>
      <c r="P396" s="139"/>
      <c r="Q396" s="139"/>
      <c r="R396" s="139"/>
      <c r="S396" s="139"/>
      <c r="T396" s="139"/>
      <c r="U396" s="139"/>
      <c r="V396" s="139"/>
      <c r="W396" s="139"/>
      <c r="X396" s="139"/>
      <c r="Y396" s="139"/>
      <c r="Z396" s="139"/>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86"/>
      <c r="BL396" s="259"/>
      <c r="BM396" s="560" t="s">
        <v>88</v>
      </c>
      <c r="BN396" s="560"/>
      <c r="BO396" s="283">
        <f>BH327</f>
        <v>0</v>
      </c>
      <c r="BP396" s="285">
        <f>BP327</f>
        <v>0</v>
      </c>
      <c r="BQ396" s="286">
        <f>BR327</f>
        <v>0</v>
      </c>
      <c r="BR396" s="284">
        <f>BO327</f>
        <v>0</v>
      </c>
      <c r="CG396" s="99"/>
      <c r="CH396" s="100"/>
      <c r="CI396" s="101"/>
      <c r="CJ396" s="99"/>
      <c r="CK396" s="99"/>
      <c r="CL396" s="99"/>
      <c r="CM396" s="99"/>
    </row>
    <row r="397" spans="1:96" s="94" customFormat="1" ht="15.75" x14ac:dyDescent="0.25">
      <c r="A397" s="257"/>
      <c r="B397" s="262"/>
      <c r="I397" s="258"/>
      <c r="J397" s="258"/>
      <c r="K397" s="258"/>
      <c r="L397" s="139"/>
      <c r="M397" s="139"/>
      <c r="N397" s="139"/>
      <c r="O397" s="139"/>
      <c r="P397" s="139"/>
      <c r="Q397" s="139"/>
      <c r="R397" s="139"/>
      <c r="S397" s="139"/>
      <c r="T397" s="139"/>
      <c r="U397" s="139"/>
      <c r="V397" s="139"/>
      <c r="W397" s="139"/>
      <c r="X397" s="139"/>
      <c r="Y397" s="139"/>
      <c r="Z397" s="139"/>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86"/>
      <c r="BL397" s="259"/>
      <c r="BM397" s="560" t="s">
        <v>115</v>
      </c>
      <c r="BN397" s="560"/>
      <c r="BO397" s="283">
        <f>BH354</f>
        <v>0</v>
      </c>
      <c r="BP397" s="285">
        <f>BP354</f>
        <v>0</v>
      </c>
      <c r="BQ397" s="286">
        <f>BR354</f>
        <v>0</v>
      </c>
      <c r="BR397" s="284">
        <f>BO354</f>
        <v>0</v>
      </c>
      <c r="CG397" s="95"/>
      <c r="CH397" s="96"/>
      <c r="CI397" s="97"/>
      <c r="CJ397" s="95"/>
      <c r="CK397" s="95"/>
      <c r="CL397" s="95"/>
      <c r="CM397" s="95"/>
    </row>
    <row r="398" spans="1:96" s="98" customFormat="1" ht="15.75" x14ac:dyDescent="0.25">
      <c r="A398" s="260"/>
      <c r="B398" s="261"/>
      <c r="I398" s="258"/>
      <c r="J398" s="258"/>
      <c r="K398" s="258"/>
      <c r="L398" s="139"/>
      <c r="M398" s="139"/>
      <c r="N398" s="139"/>
      <c r="O398" s="139"/>
      <c r="P398" s="139"/>
      <c r="Q398" s="139"/>
      <c r="R398" s="139"/>
      <c r="S398" s="139"/>
      <c r="T398" s="139"/>
      <c r="U398" s="139"/>
      <c r="V398" s="139"/>
      <c r="W398" s="139"/>
      <c r="X398" s="139"/>
      <c r="Y398" s="139"/>
      <c r="Z398" s="139"/>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86"/>
      <c r="BL398" s="259"/>
      <c r="BM398" s="560" t="s">
        <v>19</v>
      </c>
      <c r="BN398" s="560"/>
      <c r="BO398" s="283">
        <f>E384</f>
        <v>0</v>
      </c>
      <c r="BP398" s="285">
        <f>BP384</f>
        <v>0</v>
      </c>
      <c r="BQ398" s="286">
        <f>BR384</f>
        <v>0</v>
      </c>
      <c r="BR398" s="284">
        <f>BO384</f>
        <v>0</v>
      </c>
      <c r="CG398" s="99"/>
      <c r="CH398" s="100"/>
      <c r="CI398" s="101"/>
      <c r="CJ398" s="99"/>
      <c r="CK398" s="99"/>
      <c r="CL398" s="99"/>
      <c r="CM398" s="99"/>
    </row>
    <row r="399" spans="1:96" s="94" customFormat="1" ht="15.75" x14ac:dyDescent="0.25">
      <c r="A399" s="257"/>
      <c r="B399" s="256"/>
      <c r="I399" s="258"/>
      <c r="J399" s="258"/>
      <c r="K399" s="258"/>
      <c r="L399" s="139"/>
      <c r="M399" s="139"/>
      <c r="N399" s="139"/>
      <c r="O399" s="139"/>
      <c r="P399" s="139"/>
      <c r="Q399" s="139"/>
      <c r="R399" s="139"/>
      <c r="S399" s="139"/>
      <c r="T399" s="139"/>
      <c r="U399" s="139"/>
      <c r="V399" s="139"/>
      <c r="W399" s="139"/>
      <c r="X399" s="139"/>
      <c r="Y399" s="139"/>
      <c r="Z399" s="13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86"/>
      <c r="BL399" s="259"/>
      <c r="BM399" s="114"/>
      <c r="BN399" s="290"/>
      <c r="BO399" s="272"/>
      <c r="BP399" s="274"/>
      <c r="BQ399" s="258"/>
      <c r="BR399" s="273"/>
      <c r="CG399" s="95"/>
      <c r="CH399" s="96"/>
      <c r="CI399" s="97"/>
      <c r="CJ399" s="95"/>
      <c r="CK399" s="95"/>
      <c r="CL399" s="95"/>
      <c r="CM399" s="95"/>
    </row>
    <row r="400" spans="1:96" s="94" customFormat="1" ht="15.75" x14ac:dyDescent="0.25">
      <c r="A400" s="257"/>
      <c r="B400" s="263"/>
      <c r="I400" s="258"/>
      <c r="J400" s="258"/>
      <c r="K400" s="258"/>
      <c r="L400" s="139"/>
      <c r="M400" s="139"/>
      <c r="N400" s="139"/>
      <c r="O400" s="139"/>
      <c r="P400" s="139"/>
      <c r="Q400" s="139"/>
      <c r="R400" s="139"/>
      <c r="S400" s="139"/>
      <c r="T400" s="139"/>
      <c r="U400" s="139"/>
      <c r="V400" s="139"/>
      <c r="W400" s="139"/>
      <c r="X400" s="139"/>
      <c r="Y400" s="139"/>
      <c r="Z400" s="139"/>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86"/>
      <c r="BL400" s="259"/>
      <c r="BM400" s="560" t="s">
        <v>68</v>
      </c>
      <c r="BN400" s="560"/>
      <c r="BO400" s="271">
        <f>BO391+BO392+SUM(BO396:BO398)</f>
        <v>0</v>
      </c>
      <c r="BP400" s="271">
        <f>BP391+BP392+SUM(BP396:BP398)</f>
        <v>0</v>
      </c>
      <c r="BQ400" s="271">
        <f>BQ391+BQ392+SUM(BQ396:BQ398)</f>
        <v>0</v>
      </c>
      <c r="BR400" s="271">
        <f>BR391+BR392+SUM(BR396:BR398)</f>
        <v>0</v>
      </c>
      <c r="CG400" s="95"/>
      <c r="CH400" s="96"/>
      <c r="CI400" s="97"/>
      <c r="CJ400" s="95"/>
      <c r="CK400" s="95"/>
      <c r="CL400" s="95"/>
      <c r="CM400" s="95"/>
    </row>
    <row r="401" spans="1:91" s="94" customFormat="1" ht="15.75" x14ac:dyDescent="0.25">
      <c r="A401" s="257"/>
      <c r="B401" s="263"/>
      <c r="I401" s="258"/>
      <c r="J401" s="258"/>
      <c r="K401" s="258"/>
      <c r="L401" s="139"/>
      <c r="M401" s="139"/>
      <c r="N401" s="139"/>
      <c r="O401" s="139"/>
      <c r="P401" s="139"/>
      <c r="Q401" s="139"/>
      <c r="R401" s="139"/>
      <c r="S401" s="139"/>
      <c r="T401" s="139"/>
      <c r="U401" s="139"/>
      <c r="V401" s="139"/>
      <c r="W401" s="139"/>
      <c r="X401" s="139"/>
      <c r="Y401" s="139"/>
      <c r="Z401" s="139"/>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86"/>
      <c r="BL401" s="259"/>
      <c r="BM401" s="278"/>
      <c r="BS401" s="114"/>
      <c r="BT401" s="139"/>
      <c r="CG401" s="95"/>
      <c r="CH401" s="96"/>
      <c r="CI401" s="97"/>
      <c r="CJ401" s="95"/>
      <c r="CK401" s="95"/>
      <c r="CL401" s="95"/>
      <c r="CM401" s="95"/>
    </row>
    <row r="402" spans="1:91" s="94" customFormat="1" ht="15.75" x14ac:dyDescent="0.25">
      <c r="A402" s="257"/>
      <c r="B402" s="264"/>
      <c r="I402" s="258"/>
      <c r="J402" s="258"/>
      <c r="K402" s="258"/>
      <c r="L402" s="139"/>
      <c r="M402" s="139"/>
      <c r="N402" s="139"/>
      <c r="O402" s="139"/>
      <c r="P402" s="139"/>
      <c r="Q402" s="139"/>
      <c r="R402" s="139"/>
      <c r="S402" s="139"/>
      <c r="T402" s="139"/>
      <c r="U402" s="139"/>
      <c r="V402" s="139"/>
      <c r="W402" s="139"/>
      <c r="X402" s="139"/>
      <c r="Y402" s="139"/>
      <c r="Z402" s="139"/>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259"/>
      <c r="BM402" s="278"/>
      <c r="BS402" s="114"/>
      <c r="BT402" s="139"/>
      <c r="CG402" s="95"/>
      <c r="CH402" s="96"/>
      <c r="CI402" s="97"/>
      <c r="CJ402" s="95"/>
      <c r="CK402" s="95"/>
      <c r="CL402" s="95"/>
      <c r="CM402" s="95"/>
    </row>
    <row r="403" spans="1:91" s="94" customFormat="1" ht="16.5" customHeight="1" x14ac:dyDescent="0.25">
      <c r="A403" s="257"/>
      <c r="B403" s="264"/>
      <c r="I403" s="258"/>
      <c r="J403" s="258"/>
      <c r="K403" s="258"/>
      <c r="L403" s="139"/>
      <c r="M403" s="139"/>
      <c r="N403" s="139"/>
      <c r="O403" s="139"/>
      <c r="P403" s="139"/>
      <c r="Q403" s="139"/>
      <c r="R403" s="139"/>
      <c r="S403" s="139"/>
      <c r="T403" s="139"/>
      <c r="U403" s="139"/>
      <c r="V403" s="139"/>
      <c r="W403" s="139"/>
      <c r="X403" s="139"/>
      <c r="Y403" s="139"/>
      <c r="Z403" s="139"/>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259"/>
      <c r="BM403" s="139"/>
      <c r="BN403" s="139"/>
      <c r="BO403" s="139"/>
      <c r="BP403" s="93"/>
      <c r="BQ403" s="93"/>
      <c r="BR403" s="92"/>
      <c r="BS403" s="114"/>
      <c r="BT403" s="139"/>
      <c r="CG403" s="95"/>
      <c r="CH403" s="102"/>
      <c r="CI403" s="102"/>
      <c r="CJ403" s="95"/>
      <c r="CK403" s="95"/>
      <c r="CL403" s="95"/>
      <c r="CM403" s="95"/>
    </row>
    <row r="404" spans="1:91" s="65" customFormat="1" ht="11.1" customHeight="1" x14ac:dyDescent="0.25">
      <c r="A404" s="265"/>
      <c r="B404" s="266"/>
      <c r="C404" s="267"/>
      <c r="D404" s="267"/>
      <c r="E404" s="268"/>
      <c r="F404" s="267"/>
      <c r="G404" s="269"/>
      <c r="H404" s="139"/>
      <c r="I404" s="139"/>
      <c r="J404" s="139"/>
      <c r="K404" s="139"/>
      <c r="L404" s="139"/>
      <c r="M404" s="139"/>
      <c r="N404" s="139"/>
      <c r="O404" s="139"/>
      <c r="P404" s="139"/>
      <c r="Q404" s="139"/>
      <c r="R404" s="139"/>
      <c r="S404" s="139"/>
      <c r="T404" s="139"/>
      <c r="U404" s="139"/>
      <c r="V404" s="139"/>
      <c r="W404" s="139"/>
      <c r="X404" s="139"/>
      <c r="Y404" s="139"/>
      <c r="Z404" s="139"/>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259"/>
      <c r="BM404" s="139"/>
      <c r="BN404" s="139"/>
      <c r="BO404" s="139"/>
      <c r="BP404" s="22"/>
      <c r="BQ404" s="22"/>
      <c r="BR404" s="29"/>
      <c r="BS404" s="115"/>
      <c r="BT404" s="139"/>
      <c r="CA404" s="11"/>
      <c r="CB404" s="11"/>
      <c r="CC404" s="11"/>
      <c r="CD404" s="14"/>
      <c r="CE404" s="14"/>
      <c r="CF404" s="14"/>
      <c r="CG404" s="14"/>
      <c r="CH404" s="13"/>
      <c r="CI404" s="13"/>
      <c r="CJ404" s="13"/>
      <c r="CK404" s="13"/>
      <c r="CL404" s="13"/>
      <c r="CM404" s="11"/>
    </row>
    <row r="405" spans="1:91" x14ac:dyDescent="0.2">
      <c r="B405" s="91"/>
      <c r="C405" s="132"/>
      <c r="D405" s="132"/>
      <c r="E405" s="138"/>
      <c r="F405" s="138"/>
      <c r="G405" s="138"/>
      <c r="H405" s="138"/>
      <c r="I405" s="138"/>
      <c r="J405" s="130"/>
      <c r="K405" s="130"/>
      <c r="L405" s="130"/>
      <c r="M405" s="130"/>
      <c r="N405" s="130"/>
      <c r="O405" s="130"/>
      <c r="P405" s="130"/>
      <c r="Q405" s="130"/>
      <c r="R405" s="130"/>
      <c r="S405" s="130"/>
      <c r="T405" s="130"/>
      <c r="U405" s="130"/>
      <c r="V405" s="130"/>
      <c r="W405" s="130"/>
      <c r="X405" s="130"/>
      <c r="Y405" s="130"/>
      <c r="Z405" s="130"/>
      <c r="AA405" s="130"/>
      <c r="AB405" s="130"/>
      <c r="AC405" s="130"/>
      <c r="AD405" s="130"/>
      <c r="AE405" s="130"/>
      <c r="AF405" s="130"/>
      <c r="AG405" s="130"/>
      <c r="AH405" s="130"/>
      <c r="AI405" s="130"/>
      <c r="AJ405" s="130"/>
      <c r="AK405" s="130"/>
      <c r="AL405" s="130"/>
      <c r="AM405" s="130"/>
      <c r="AN405" s="130"/>
      <c r="AO405" s="130"/>
      <c r="AP405" s="130"/>
      <c r="AQ405" s="130"/>
      <c r="AR405" s="130"/>
      <c r="AS405" s="130"/>
      <c r="AT405" s="130"/>
      <c r="AU405" s="130"/>
      <c r="AV405" s="130"/>
      <c r="AW405" s="130"/>
      <c r="AX405" s="130"/>
      <c r="AY405" s="130"/>
      <c r="AZ405" s="130"/>
      <c r="BA405" s="130"/>
      <c r="BB405" s="130"/>
      <c r="BC405" s="130"/>
      <c r="BD405" s="130"/>
      <c r="BE405" s="130"/>
      <c r="BF405" s="130"/>
      <c r="BG405" s="131"/>
      <c r="BH405" s="131"/>
      <c r="BI405" s="131"/>
      <c r="BJ405" s="131"/>
      <c r="BK405" s="131"/>
      <c r="BL405" s="132"/>
      <c r="BM405" s="130"/>
      <c r="BT405" s="131"/>
    </row>
    <row r="406" spans="1:91" x14ac:dyDescent="0.2">
      <c r="B406" s="131"/>
      <c r="C406" s="132"/>
      <c r="D406" s="132"/>
      <c r="E406" s="138"/>
      <c r="F406" s="138"/>
      <c r="G406" s="138"/>
      <c r="H406" s="138"/>
      <c r="I406" s="138"/>
      <c r="J406" s="130"/>
      <c r="K406" s="130"/>
      <c r="L406" s="130"/>
      <c r="M406" s="130"/>
      <c r="N406" s="130"/>
      <c r="O406" s="130"/>
      <c r="P406" s="130"/>
      <c r="Q406" s="130"/>
      <c r="R406" s="130"/>
      <c r="S406" s="130"/>
      <c r="T406" s="130"/>
      <c r="U406" s="130"/>
      <c r="V406" s="130"/>
      <c r="W406" s="130"/>
      <c r="X406" s="130"/>
      <c r="Y406" s="130"/>
      <c r="Z406" s="130"/>
      <c r="AA406" s="130"/>
      <c r="AB406" s="130"/>
      <c r="AC406" s="130"/>
      <c r="AD406" s="130"/>
      <c r="AE406" s="130"/>
      <c r="AF406" s="130"/>
      <c r="AG406" s="130"/>
      <c r="AH406" s="130"/>
      <c r="AI406" s="130"/>
      <c r="AJ406" s="130"/>
      <c r="AK406" s="130"/>
      <c r="AL406" s="130"/>
      <c r="AM406" s="130"/>
      <c r="AN406" s="130"/>
      <c r="AO406" s="130"/>
      <c r="AP406" s="130"/>
      <c r="AQ406" s="130"/>
      <c r="AR406" s="130"/>
      <c r="AS406" s="130"/>
      <c r="AT406" s="130"/>
      <c r="AU406" s="130"/>
      <c r="AV406" s="130"/>
      <c r="AW406" s="130"/>
      <c r="AX406" s="130"/>
      <c r="AY406" s="130"/>
      <c r="AZ406" s="130"/>
      <c r="BA406" s="130"/>
      <c r="BB406" s="130"/>
      <c r="BC406" s="130"/>
      <c r="BD406" s="130"/>
      <c r="BE406" s="130"/>
      <c r="BF406" s="130"/>
      <c r="BG406" s="131"/>
      <c r="BH406" s="131"/>
      <c r="BI406" s="131"/>
      <c r="BJ406" s="131"/>
      <c r="BK406" s="131"/>
      <c r="BL406" s="132"/>
      <c r="BM406" s="130"/>
      <c r="BT406" s="131"/>
    </row>
    <row r="407" spans="1:91" ht="15" x14ac:dyDescent="0.25">
      <c r="C407" s="1"/>
      <c r="BT407" s="104"/>
      <c r="BU407" s="104"/>
      <c r="BV407" s="104"/>
      <c r="BW407" s="104"/>
      <c r="BX407" s="104"/>
      <c r="BY407" s="104"/>
      <c r="BZ407" s="104"/>
      <c r="CA407" s="104"/>
      <c r="CB407" s="104"/>
    </row>
    <row r="408" spans="1:91" ht="15" x14ac:dyDescent="0.25">
      <c r="BT408" s="104"/>
      <c r="BU408" s="104"/>
      <c r="BV408" s="104"/>
      <c r="BW408" s="104"/>
      <c r="BX408" s="104"/>
      <c r="BY408" s="104"/>
      <c r="BZ408" s="104"/>
      <c r="CA408" s="104"/>
      <c r="CB408" s="104"/>
    </row>
    <row r="409" spans="1:91" ht="15" x14ac:dyDescent="0.25">
      <c r="BT409" s="104"/>
      <c r="BU409" s="104"/>
      <c r="BV409" s="104"/>
      <c r="BW409" s="104"/>
      <c r="BX409" s="104"/>
      <c r="BY409" s="104"/>
      <c r="BZ409" s="104"/>
      <c r="CA409" s="104"/>
      <c r="CB409" s="104"/>
    </row>
    <row r="410" spans="1:91" ht="15" x14ac:dyDescent="0.25">
      <c r="BT410" s="104"/>
      <c r="BU410" s="104"/>
      <c r="BV410" s="104"/>
      <c r="BW410" s="104"/>
      <c r="BX410" s="104"/>
      <c r="BY410" s="104"/>
      <c r="BZ410" s="104"/>
      <c r="CA410" s="104"/>
      <c r="CB410" s="104"/>
    </row>
    <row r="411" spans="1:91" ht="15" x14ac:dyDescent="0.25">
      <c r="BT411" s="104"/>
      <c r="BU411" s="104"/>
      <c r="BV411" s="104"/>
      <c r="BW411" s="104"/>
      <c r="BX411" s="104"/>
      <c r="BY411" s="104"/>
      <c r="BZ411" s="104"/>
      <c r="CA411" s="104"/>
      <c r="CB411" s="104"/>
    </row>
    <row r="412" spans="1:91" ht="15" x14ac:dyDescent="0.25">
      <c r="BT412" s="104"/>
      <c r="BU412" s="104"/>
      <c r="BV412" s="104"/>
      <c r="BW412" s="104"/>
      <c r="BX412" s="104"/>
      <c r="BY412" s="104"/>
      <c r="BZ412" s="104"/>
      <c r="CA412" s="104"/>
      <c r="CB412" s="104"/>
    </row>
    <row r="413" spans="1:91" ht="15" x14ac:dyDescent="0.25">
      <c r="BT413" s="104"/>
      <c r="BU413" s="104"/>
      <c r="BV413" s="104"/>
      <c r="BW413" s="104"/>
      <c r="BX413" s="104"/>
      <c r="BY413" s="104"/>
      <c r="BZ413" s="104"/>
      <c r="CA413" s="104"/>
      <c r="CB413" s="104"/>
    </row>
    <row r="414" spans="1:91" ht="15" x14ac:dyDescent="0.25">
      <c r="BT414" s="104"/>
      <c r="BU414" s="104"/>
      <c r="BV414" s="104"/>
      <c r="BW414" s="104"/>
      <c r="BX414" s="104"/>
      <c r="BY414" s="104"/>
      <c r="BZ414" s="104"/>
      <c r="CA414" s="104"/>
      <c r="CB414" s="104"/>
    </row>
    <row r="415" spans="1:91" ht="15" x14ac:dyDescent="0.25">
      <c r="BT415" s="104"/>
      <c r="BU415" s="104"/>
      <c r="BV415" s="104"/>
      <c r="BW415" s="104"/>
      <c r="BX415" s="104"/>
      <c r="BY415" s="104"/>
      <c r="BZ415" s="104"/>
      <c r="CA415" s="104"/>
      <c r="CB415" s="104"/>
    </row>
    <row r="416" spans="1:91" ht="15" x14ac:dyDescent="0.25">
      <c r="BT416" s="104"/>
      <c r="BU416" s="104"/>
      <c r="BV416" s="104"/>
      <c r="BW416" s="104"/>
      <c r="BX416" s="104"/>
      <c r="BY416" s="104"/>
      <c r="BZ416" s="104"/>
      <c r="CA416" s="104"/>
      <c r="CB416" s="104"/>
    </row>
    <row r="417" spans="72:80" ht="15" x14ac:dyDescent="0.25">
      <c r="BT417" s="104"/>
      <c r="BU417" s="104"/>
      <c r="BV417" s="104"/>
      <c r="BW417" s="104"/>
      <c r="BX417" s="104"/>
      <c r="BY417" s="104"/>
      <c r="BZ417" s="104"/>
      <c r="CA417" s="104"/>
      <c r="CB417" s="104"/>
    </row>
    <row r="418" spans="72:80" ht="15" x14ac:dyDescent="0.25">
      <c r="BT418" s="104"/>
      <c r="BU418" s="104"/>
      <c r="BV418" s="104"/>
      <c r="BW418" s="104"/>
      <c r="BX418" s="104"/>
      <c r="BY418" s="104"/>
      <c r="BZ418" s="104"/>
      <c r="CA418" s="104"/>
      <c r="CB418" s="104"/>
    </row>
    <row r="419" spans="72:80" ht="15" x14ac:dyDescent="0.25">
      <c r="BT419" s="104"/>
      <c r="BU419" s="104"/>
      <c r="BV419" s="104"/>
      <c r="BW419" s="104"/>
      <c r="BX419" s="104"/>
      <c r="BY419" s="104"/>
      <c r="BZ419" s="104"/>
      <c r="CA419" s="104"/>
      <c r="CB419" s="104"/>
    </row>
    <row r="420" spans="72:80" ht="15" x14ac:dyDescent="0.25">
      <c r="BT420" s="104"/>
      <c r="BU420" s="104"/>
      <c r="BV420" s="104"/>
      <c r="BW420" s="104"/>
      <c r="BX420" s="104"/>
      <c r="BY420" s="104"/>
      <c r="BZ420" s="104"/>
      <c r="CA420" s="104"/>
      <c r="CB420" s="104"/>
    </row>
    <row r="421" spans="72:80" ht="15" x14ac:dyDescent="0.25">
      <c r="BT421" s="104"/>
      <c r="BU421" s="104"/>
      <c r="BV421" s="104"/>
      <c r="BW421" s="104"/>
      <c r="BX421" s="104"/>
      <c r="BY421" s="104"/>
      <c r="BZ421" s="104"/>
      <c r="CA421" s="104"/>
      <c r="CB421" s="104"/>
    </row>
    <row r="422" spans="72:80" ht="15" x14ac:dyDescent="0.25">
      <c r="BT422" s="104"/>
      <c r="BU422" s="104"/>
      <c r="BV422" s="104"/>
      <c r="BW422" s="104"/>
      <c r="BX422" s="104"/>
      <c r="BY422" s="104"/>
      <c r="BZ422" s="104"/>
      <c r="CA422" s="104"/>
      <c r="CB422" s="104"/>
    </row>
    <row r="615" spans="1:96" s="71" customFormat="1" x14ac:dyDescent="0.2">
      <c r="A615" s="129"/>
      <c r="B615" s="2"/>
      <c r="C615" s="2"/>
      <c r="D615" s="2"/>
      <c r="BD615" s="71">
        <v>30</v>
      </c>
      <c r="BG615" s="2"/>
      <c r="BH615" s="2"/>
      <c r="BI615" s="2"/>
      <c r="BJ615" s="2"/>
      <c r="BK615" s="2"/>
      <c r="BL615" s="270"/>
      <c r="BO615" s="2"/>
      <c r="BP615" s="17"/>
      <c r="BQ615" s="17"/>
      <c r="BR615" s="25"/>
      <c r="BS615" s="111"/>
      <c r="BT615" s="2"/>
      <c r="BU615" s="6"/>
      <c r="BV615" s="2"/>
      <c r="BW615" s="2"/>
      <c r="BX615" s="2"/>
      <c r="BY615" s="2"/>
      <c r="BZ615" s="2"/>
      <c r="CA615" s="2"/>
      <c r="CB615" s="2"/>
      <c r="CC615" s="2"/>
      <c r="CD615" s="2"/>
      <c r="CE615" s="2"/>
      <c r="CF615" s="2"/>
      <c r="CG615" s="2"/>
      <c r="CH615" s="2"/>
      <c r="CI615" s="2"/>
      <c r="CJ615" s="2"/>
      <c r="CK615" s="2"/>
      <c r="CL615" s="2"/>
      <c r="CM615" s="2"/>
      <c r="CN615" s="2"/>
      <c r="CO615" s="2"/>
      <c r="CP615" s="2"/>
      <c r="CQ615" s="2"/>
      <c r="CR615" s="2"/>
    </row>
    <row r="616" spans="1:96" s="71" customFormat="1" x14ac:dyDescent="0.2">
      <c r="A616" s="129"/>
      <c r="B616" s="2"/>
      <c r="C616" s="2"/>
      <c r="D616" s="2"/>
      <c r="BD616" s="71">
        <v>15</v>
      </c>
      <c r="BG616" s="2"/>
      <c r="BH616" s="2"/>
      <c r="BI616" s="2"/>
      <c r="BJ616" s="2"/>
      <c r="BK616" s="2"/>
      <c r="BL616" s="270"/>
      <c r="BO616" s="2"/>
      <c r="BP616" s="17"/>
      <c r="BQ616" s="17"/>
      <c r="BR616" s="25"/>
      <c r="BS616" s="111"/>
      <c r="BT616" s="2"/>
      <c r="BU616" s="6"/>
      <c r="BV616" s="2"/>
      <c r="BW616" s="2"/>
      <c r="BX616" s="2"/>
      <c r="BY616" s="2"/>
      <c r="BZ616" s="2"/>
      <c r="CA616" s="2"/>
      <c r="CB616" s="2"/>
      <c r="CC616" s="2"/>
      <c r="CD616" s="2"/>
      <c r="CE616" s="2"/>
      <c r="CF616" s="2"/>
      <c r="CG616" s="2"/>
      <c r="CH616" s="2"/>
      <c r="CI616" s="2"/>
      <c r="CJ616" s="2"/>
      <c r="CK616" s="2"/>
      <c r="CL616" s="2"/>
      <c r="CM616" s="2"/>
      <c r="CN616" s="2"/>
      <c r="CO616" s="2"/>
      <c r="CP616" s="2"/>
      <c r="CQ616" s="2"/>
      <c r="CR616" s="2"/>
    </row>
    <row r="618" spans="1:96" s="71" customFormat="1" x14ac:dyDescent="0.2">
      <c r="A618" s="129"/>
      <c r="B618" s="2"/>
      <c r="C618" s="2"/>
      <c r="D618" s="2"/>
      <c r="BD618" s="71">
        <v>4</v>
      </c>
      <c r="BG618" s="2"/>
      <c r="BH618" s="2"/>
      <c r="BI618" s="2"/>
      <c r="BJ618" s="2"/>
      <c r="BK618" s="2"/>
      <c r="BL618" s="270"/>
      <c r="BO618" s="2"/>
      <c r="BP618" s="17"/>
      <c r="BQ618" s="17"/>
      <c r="BR618" s="25"/>
      <c r="BS618" s="111"/>
      <c r="BT618" s="2"/>
      <c r="BU618" s="6"/>
      <c r="BV618" s="2"/>
      <c r="BW618" s="2"/>
      <c r="BX618" s="2"/>
      <c r="BY618" s="2"/>
      <c r="BZ618" s="2"/>
      <c r="CA618" s="2"/>
      <c r="CB618" s="2"/>
      <c r="CC618" s="2"/>
      <c r="CD618" s="2"/>
      <c r="CE618" s="2"/>
      <c r="CF618" s="2"/>
      <c r="CG618" s="2"/>
      <c r="CH618" s="2"/>
      <c r="CI618" s="2"/>
      <c r="CJ618" s="2"/>
      <c r="CK618" s="2"/>
      <c r="CL618" s="2"/>
      <c r="CM618" s="2"/>
      <c r="CN618" s="2"/>
      <c r="CO618" s="2"/>
      <c r="CP618" s="2"/>
      <c r="CQ618" s="2"/>
      <c r="CR618" s="2"/>
    </row>
    <row r="622" spans="1:96" s="71" customFormat="1" x14ac:dyDescent="0.2">
      <c r="A622" s="129"/>
      <c r="B622" s="2"/>
      <c r="C622" s="2"/>
      <c r="D622" s="2"/>
      <c r="BD622" s="71" t="s">
        <v>61</v>
      </c>
      <c r="BG622" s="2"/>
      <c r="BH622" s="2"/>
      <c r="BI622" s="2"/>
      <c r="BJ622" s="2"/>
      <c r="BK622" s="2"/>
      <c r="BL622" s="270"/>
      <c r="BO622" s="2"/>
      <c r="BP622" s="17"/>
      <c r="BQ622" s="17"/>
      <c r="BR622" s="25"/>
      <c r="BS622" s="111"/>
      <c r="BT622" s="2"/>
      <c r="BU622" s="6"/>
      <c r="BV622" s="2"/>
      <c r="BW622" s="2"/>
      <c r="BX622" s="2"/>
      <c r="BY622" s="2"/>
      <c r="BZ622" s="2"/>
      <c r="CA622" s="2"/>
      <c r="CB622" s="2"/>
      <c r="CC622" s="2"/>
      <c r="CD622" s="2"/>
      <c r="CE622" s="2"/>
      <c r="CF622" s="2"/>
      <c r="CG622" s="2"/>
      <c r="CH622" s="2"/>
      <c r="CI622" s="2"/>
      <c r="CJ622" s="2"/>
      <c r="CK622" s="2"/>
      <c r="CL622" s="2"/>
      <c r="CM622" s="2"/>
      <c r="CN622" s="2"/>
      <c r="CO622" s="2"/>
      <c r="CP622" s="2"/>
      <c r="CQ622" s="2"/>
      <c r="CR622" s="2"/>
    </row>
    <row r="624" spans="1:96" s="71" customFormat="1" x14ac:dyDescent="0.2">
      <c r="A624" s="129"/>
      <c r="B624" s="2"/>
      <c r="C624" s="2"/>
      <c r="D624" s="2"/>
      <c r="BD624" s="71">
        <v>4</v>
      </c>
      <c r="BG624" s="2"/>
      <c r="BH624" s="2"/>
      <c r="BI624" s="2"/>
      <c r="BJ624" s="2"/>
      <c r="BK624" s="2"/>
      <c r="BL624" s="270"/>
      <c r="BO624" s="2"/>
      <c r="BP624" s="17"/>
      <c r="BQ624" s="17"/>
      <c r="BR624" s="25"/>
      <c r="BS624" s="111"/>
      <c r="BT624" s="2"/>
      <c r="BU624" s="6"/>
      <c r="BV624" s="2"/>
      <c r="BW624" s="2"/>
      <c r="BX624" s="2"/>
      <c r="BY624" s="2"/>
      <c r="BZ624" s="2"/>
      <c r="CA624" s="2"/>
      <c r="CB624" s="2"/>
      <c r="CC624" s="2"/>
      <c r="CD624" s="2"/>
      <c r="CE624" s="2"/>
      <c r="CF624" s="2"/>
      <c r="CG624" s="2"/>
      <c r="CH624" s="2"/>
      <c r="CI624" s="2"/>
      <c r="CJ624" s="2"/>
      <c r="CK624" s="2"/>
      <c r="CL624" s="2"/>
      <c r="CM624" s="2"/>
      <c r="CN624" s="2"/>
      <c r="CO624" s="2"/>
      <c r="CP624" s="2"/>
      <c r="CQ624" s="2"/>
      <c r="CR624" s="2"/>
    </row>
    <row r="643" spans="1:96" s="71" customFormat="1" x14ac:dyDescent="0.2">
      <c r="A643" s="129"/>
      <c r="B643" s="2"/>
      <c r="C643" s="2"/>
      <c r="D643" s="2"/>
      <c r="BD643" s="71">
        <v>4</v>
      </c>
      <c r="BG643" s="2"/>
      <c r="BH643" s="2"/>
      <c r="BI643" s="2"/>
      <c r="BJ643" s="2"/>
      <c r="BK643" s="2"/>
      <c r="BL643" s="270"/>
      <c r="BO643" s="2"/>
      <c r="BP643" s="17"/>
      <c r="BQ643" s="17"/>
      <c r="BR643" s="25"/>
      <c r="BS643" s="111"/>
      <c r="BT643" s="2"/>
      <c r="BU643" s="6"/>
      <c r="BV643" s="2"/>
      <c r="BW643" s="2"/>
      <c r="BX643" s="2"/>
      <c r="BY643" s="2"/>
      <c r="BZ643" s="2"/>
      <c r="CA643" s="2"/>
      <c r="CB643" s="2"/>
      <c r="CC643" s="2"/>
      <c r="CD643" s="2"/>
      <c r="CE643" s="2"/>
      <c r="CF643" s="2"/>
      <c r="CG643" s="2"/>
      <c r="CH643" s="2"/>
      <c r="CI643" s="2"/>
      <c r="CJ643" s="2"/>
      <c r="CK643" s="2"/>
      <c r="CL643" s="2"/>
      <c r="CM643" s="2"/>
      <c r="CN643" s="2"/>
      <c r="CO643" s="2"/>
      <c r="CP643" s="2"/>
      <c r="CQ643" s="2"/>
      <c r="CR643" s="2"/>
    </row>
    <row r="646" spans="1:96" s="71" customFormat="1" x14ac:dyDescent="0.2">
      <c r="A646" s="129"/>
      <c r="B646" s="2"/>
      <c r="C646" s="2"/>
      <c r="D646" s="2"/>
      <c r="BD646" s="71">
        <v>0</v>
      </c>
      <c r="BG646" s="2"/>
      <c r="BH646" s="2"/>
      <c r="BI646" s="2"/>
      <c r="BJ646" s="2"/>
      <c r="BK646" s="2"/>
      <c r="BL646" s="270"/>
      <c r="BO646" s="2"/>
      <c r="BP646" s="17"/>
      <c r="BQ646" s="17"/>
      <c r="BR646" s="25"/>
      <c r="BS646" s="111"/>
      <c r="BT646" s="2"/>
      <c r="BU646" s="6"/>
      <c r="BV646" s="2"/>
      <c r="BW646" s="2"/>
      <c r="BX646" s="2"/>
      <c r="BY646" s="2"/>
      <c r="BZ646" s="2"/>
      <c r="CA646" s="2"/>
      <c r="CB646" s="2"/>
      <c r="CC646" s="2"/>
      <c r="CD646" s="2"/>
      <c r="CE646" s="2"/>
      <c r="CF646" s="2"/>
      <c r="CG646" s="2"/>
      <c r="CH646" s="2"/>
      <c r="CI646" s="2"/>
      <c r="CJ646" s="2"/>
      <c r="CK646" s="2"/>
      <c r="CL646" s="2"/>
      <c r="CM646" s="2"/>
      <c r="CN646" s="2"/>
      <c r="CO646" s="2"/>
      <c r="CP646" s="2"/>
      <c r="CQ646" s="2"/>
      <c r="CR646" s="2"/>
    </row>
    <row r="649" spans="1:96" s="71" customFormat="1" x14ac:dyDescent="0.2">
      <c r="A649" s="129"/>
      <c r="B649" s="2"/>
      <c r="C649" s="2"/>
      <c r="D649" s="2"/>
      <c r="BD649" s="71" t="s">
        <v>61</v>
      </c>
      <c r="BG649" s="2"/>
      <c r="BH649" s="2"/>
      <c r="BI649" s="2"/>
      <c r="BJ649" s="2"/>
      <c r="BK649" s="2"/>
      <c r="BL649" s="270"/>
      <c r="BO649" s="2"/>
      <c r="BP649" s="17"/>
      <c r="BQ649" s="17"/>
      <c r="BR649" s="25"/>
      <c r="BS649" s="111"/>
      <c r="BT649" s="2"/>
      <c r="BU649" s="6"/>
      <c r="BV649" s="2"/>
      <c r="BW649" s="2"/>
      <c r="BX649" s="2"/>
      <c r="BY649" s="2"/>
      <c r="BZ649" s="2"/>
      <c r="CA649" s="2"/>
      <c r="CB649" s="2"/>
      <c r="CC649" s="2"/>
      <c r="CD649" s="2"/>
      <c r="CE649" s="2"/>
      <c r="CF649" s="2"/>
      <c r="CG649" s="2"/>
      <c r="CH649" s="2"/>
      <c r="CI649" s="2"/>
      <c r="CJ649" s="2"/>
      <c r="CK649" s="2"/>
      <c r="CL649" s="2"/>
      <c r="CM649" s="2"/>
      <c r="CN649" s="2"/>
      <c r="CO649" s="2"/>
      <c r="CP649" s="2"/>
      <c r="CQ649" s="2"/>
      <c r="CR649" s="2"/>
    </row>
    <row r="678" spans="1:96" s="71" customFormat="1" x14ac:dyDescent="0.2">
      <c r="A678" s="129"/>
      <c r="B678" s="2"/>
      <c r="C678" s="2"/>
      <c r="D678" s="2"/>
      <c r="BD678" s="71">
        <v>0</v>
      </c>
      <c r="BG678" s="2"/>
      <c r="BH678" s="2"/>
      <c r="BI678" s="2"/>
      <c r="BJ678" s="2"/>
      <c r="BK678" s="2"/>
      <c r="BL678" s="270"/>
      <c r="BO678" s="2"/>
      <c r="BP678" s="17"/>
      <c r="BQ678" s="17"/>
      <c r="BR678" s="25"/>
      <c r="BS678" s="111"/>
      <c r="BT678" s="2"/>
      <c r="BU678" s="6"/>
      <c r="BV678" s="2"/>
      <c r="BW678" s="2"/>
      <c r="BX678" s="2"/>
      <c r="BY678" s="2"/>
      <c r="BZ678" s="2"/>
      <c r="CA678" s="2"/>
      <c r="CB678" s="2"/>
      <c r="CC678" s="2"/>
      <c r="CD678" s="2"/>
      <c r="CE678" s="2"/>
      <c r="CF678" s="2"/>
      <c r="CG678" s="2"/>
      <c r="CH678" s="2"/>
      <c r="CI678" s="2"/>
      <c r="CJ678" s="2"/>
      <c r="CK678" s="2"/>
      <c r="CL678" s="2"/>
      <c r="CM678" s="2"/>
      <c r="CN678" s="2"/>
      <c r="CO678" s="2"/>
      <c r="CP678" s="2"/>
      <c r="CQ678" s="2"/>
      <c r="CR678" s="2"/>
    </row>
  </sheetData>
  <sheetProtection formatCells="0" formatColumns="0" formatRows="0" insertColumns="0" insertRows="0" autoFilter="0"/>
  <mergeCells count="243">
    <mergeCell ref="B29:C29"/>
    <mergeCell ref="B26:C26"/>
    <mergeCell ref="B27:C27"/>
    <mergeCell ref="B28:C28"/>
    <mergeCell ref="B2:E2"/>
    <mergeCell ref="B3:E3"/>
    <mergeCell ref="B22:C22"/>
    <mergeCell ref="B23:C23"/>
    <mergeCell ref="B24:C24"/>
    <mergeCell ref="B25:C25"/>
    <mergeCell ref="B18:C18"/>
    <mergeCell ref="B19:C19"/>
    <mergeCell ref="B20:C20"/>
    <mergeCell ref="B21:C21"/>
    <mergeCell ref="B36:C36"/>
    <mergeCell ref="B37:C37"/>
    <mergeCell ref="B38:C38"/>
    <mergeCell ref="B39:C39"/>
    <mergeCell ref="B40:C40"/>
    <mergeCell ref="B41:C41"/>
    <mergeCell ref="B30:C30"/>
    <mergeCell ref="B31:C31"/>
    <mergeCell ref="B32:C32"/>
    <mergeCell ref="B33:C33"/>
    <mergeCell ref="B34:C34"/>
    <mergeCell ref="B35:C35"/>
    <mergeCell ref="B48:C48"/>
    <mergeCell ref="B49:C49"/>
    <mergeCell ref="B50:C5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B72:C72"/>
    <mergeCell ref="B73:C73"/>
    <mergeCell ref="B74:C74"/>
    <mergeCell ref="B75:C75"/>
    <mergeCell ref="B76:C76"/>
    <mergeCell ref="B77:C77"/>
    <mergeCell ref="B66:C66"/>
    <mergeCell ref="B67:C67"/>
    <mergeCell ref="B68:C68"/>
    <mergeCell ref="B69:C69"/>
    <mergeCell ref="B70:C70"/>
    <mergeCell ref="B71:C71"/>
    <mergeCell ref="B84:C84"/>
    <mergeCell ref="B85:C85"/>
    <mergeCell ref="B86:C86"/>
    <mergeCell ref="B87:C87"/>
    <mergeCell ref="B88:C88"/>
    <mergeCell ref="B89:C89"/>
    <mergeCell ref="B78:C78"/>
    <mergeCell ref="B79:C79"/>
    <mergeCell ref="B80:C80"/>
    <mergeCell ref="B81:C81"/>
    <mergeCell ref="B82:C82"/>
    <mergeCell ref="B83:C83"/>
    <mergeCell ref="B102:C102"/>
    <mergeCell ref="B96:C96"/>
    <mergeCell ref="B97:C97"/>
    <mergeCell ref="B98:C98"/>
    <mergeCell ref="B99:C99"/>
    <mergeCell ref="B100:C100"/>
    <mergeCell ref="B101:C101"/>
    <mergeCell ref="B90:C90"/>
    <mergeCell ref="B91:C91"/>
    <mergeCell ref="B92:C92"/>
    <mergeCell ref="B93:C93"/>
    <mergeCell ref="B94:C94"/>
    <mergeCell ref="B95:C95"/>
    <mergeCell ref="B270:C270"/>
    <mergeCell ref="B271:C271"/>
    <mergeCell ref="B272:C272"/>
    <mergeCell ref="B273:C273"/>
    <mergeCell ref="B274:C274"/>
    <mergeCell ref="B275:C275"/>
    <mergeCell ref="B264:C264"/>
    <mergeCell ref="B265:C265"/>
    <mergeCell ref="B266:C266"/>
    <mergeCell ref="B267:C267"/>
    <mergeCell ref="B268:C268"/>
    <mergeCell ref="B269:C269"/>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94:C294"/>
    <mergeCell ref="B295:C295"/>
    <mergeCell ref="B296:C296"/>
    <mergeCell ref="B297:C297"/>
    <mergeCell ref="B298:C298"/>
    <mergeCell ref="B299:C299"/>
    <mergeCell ref="B288:C288"/>
    <mergeCell ref="B289:C289"/>
    <mergeCell ref="B290:C290"/>
    <mergeCell ref="B291:C291"/>
    <mergeCell ref="B292:C292"/>
    <mergeCell ref="B293:C293"/>
    <mergeCell ref="B306:C306"/>
    <mergeCell ref="B307:C307"/>
    <mergeCell ref="B308:C308"/>
    <mergeCell ref="B309:C309"/>
    <mergeCell ref="B310:C310"/>
    <mergeCell ref="B311:C311"/>
    <mergeCell ref="B300:C300"/>
    <mergeCell ref="B301:C301"/>
    <mergeCell ref="B302:C302"/>
    <mergeCell ref="B303:C303"/>
    <mergeCell ref="B304:C304"/>
    <mergeCell ref="B305:C305"/>
    <mergeCell ref="B318:C318"/>
    <mergeCell ref="B319:C319"/>
    <mergeCell ref="B320:C320"/>
    <mergeCell ref="B321:C321"/>
    <mergeCell ref="B322:C322"/>
    <mergeCell ref="B323:C323"/>
    <mergeCell ref="B312:C312"/>
    <mergeCell ref="B313:C313"/>
    <mergeCell ref="B314:C314"/>
    <mergeCell ref="B315:C315"/>
    <mergeCell ref="B316:C316"/>
    <mergeCell ref="B317:C317"/>
    <mergeCell ref="B339:C339"/>
    <mergeCell ref="F339:M339"/>
    <mergeCell ref="B340:C340"/>
    <mergeCell ref="F340:M340"/>
    <mergeCell ref="B341:C341"/>
    <mergeCell ref="F341:M341"/>
    <mergeCell ref="B324:C324"/>
    <mergeCell ref="B325:C325"/>
    <mergeCell ref="B337:C337"/>
    <mergeCell ref="F337:M337"/>
    <mergeCell ref="B338:C338"/>
    <mergeCell ref="F338:M338"/>
    <mergeCell ref="B329:O329"/>
    <mergeCell ref="B345:C345"/>
    <mergeCell ref="F345:M345"/>
    <mergeCell ref="B346:C346"/>
    <mergeCell ref="F346:M346"/>
    <mergeCell ref="B347:C347"/>
    <mergeCell ref="F347:M347"/>
    <mergeCell ref="B342:C342"/>
    <mergeCell ref="F342:M342"/>
    <mergeCell ref="B343:C343"/>
    <mergeCell ref="F343:M343"/>
    <mergeCell ref="B344:C344"/>
    <mergeCell ref="F344:M344"/>
    <mergeCell ref="B351:C351"/>
    <mergeCell ref="F351:M351"/>
    <mergeCell ref="B352:C352"/>
    <mergeCell ref="F352:M352"/>
    <mergeCell ref="B353:C353"/>
    <mergeCell ref="F353:M353"/>
    <mergeCell ref="B348:C348"/>
    <mergeCell ref="F348:M348"/>
    <mergeCell ref="B349:C349"/>
    <mergeCell ref="F349:M349"/>
    <mergeCell ref="B350:C350"/>
    <mergeCell ref="F350:M350"/>
    <mergeCell ref="B366:C366"/>
    <mergeCell ref="F366:O366"/>
    <mergeCell ref="B367:C367"/>
    <mergeCell ref="F367:O367"/>
    <mergeCell ref="B368:C368"/>
    <mergeCell ref="F368:O368"/>
    <mergeCell ref="B363:C363"/>
    <mergeCell ref="F363:O363"/>
    <mergeCell ref="B364:C364"/>
    <mergeCell ref="F364:O364"/>
    <mergeCell ref="B365:C365"/>
    <mergeCell ref="F365:O365"/>
    <mergeCell ref="B372:C372"/>
    <mergeCell ref="F372:O372"/>
    <mergeCell ref="B373:C373"/>
    <mergeCell ref="F373:O373"/>
    <mergeCell ref="B374:C374"/>
    <mergeCell ref="F374:O374"/>
    <mergeCell ref="B369:C369"/>
    <mergeCell ref="F369:O369"/>
    <mergeCell ref="B370:C370"/>
    <mergeCell ref="F370:O370"/>
    <mergeCell ref="B371:C371"/>
    <mergeCell ref="F371:O371"/>
    <mergeCell ref="F378:O378"/>
    <mergeCell ref="B379:C379"/>
    <mergeCell ref="F379:O379"/>
    <mergeCell ref="B380:C380"/>
    <mergeCell ref="F380:O380"/>
    <mergeCell ref="B375:C375"/>
    <mergeCell ref="F375:O375"/>
    <mergeCell ref="B376:C376"/>
    <mergeCell ref="F376:O376"/>
    <mergeCell ref="B377:C377"/>
    <mergeCell ref="F377:O377"/>
    <mergeCell ref="BM2:BS2"/>
    <mergeCell ref="BM398:BN398"/>
    <mergeCell ref="BM400:BN400"/>
    <mergeCell ref="B10:C10"/>
    <mergeCell ref="B11:C11"/>
    <mergeCell ref="B12:C12"/>
    <mergeCell ref="B13:C13"/>
    <mergeCell ref="B14:C14"/>
    <mergeCell ref="B15:C15"/>
    <mergeCell ref="B16:C16"/>
    <mergeCell ref="B17:C17"/>
    <mergeCell ref="BM392:BN392"/>
    <mergeCell ref="BM393:BN393"/>
    <mergeCell ref="BM394:BN394"/>
    <mergeCell ref="BM395:BN395"/>
    <mergeCell ref="BM396:BN396"/>
    <mergeCell ref="BM397:BN397"/>
    <mergeCell ref="B381:C381"/>
    <mergeCell ref="F381:O381"/>
    <mergeCell ref="B382:C382"/>
    <mergeCell ref="F382:O382"/>
    <mergeCell ref="BM388:BN388"/>
    <mergeCell ref="BM391:BN391"/>
    <mergeCell ref="B378:C378"/>
  </mergeCells>
  <phoneticPr fontId="58" type="noConversion"/>
  <conditionalFormatting sqref="B337:D353">
    <cfRule type="expression" dxfId="21" priority="16">
      <formula>MOD(ROW(),2)=0</formula>
    </cfRule>
  </conditionalFormatting>
  <conditionalFormatting sqref="B363:O382">
    <cfRule type="expression" dxfId="20" priority="6">
      <formula>MOD(ROW(),2)=0</formula>
    </cfRule>
  </conditionalFormatting>
  <conditionalFormatting sqref="B112:BD161 B10:B102 B264:B325">
    <cfRule type="expression" dxfId="19" priority="30">
      <formula>MOD(ROW(),2)=0</formula>
    </cfRule>
  </conditionalFormatting>
  <conditionalFormatting sqref="B171:BD208">
    <cfRule type="expression" dxfId="18" priority="9">
      <formula>MOD(ROW(),2)=0</formula>
    </cfRule>
  </conditionalFormatting>
  <conditionalFormatting sqref="B217:BD252">
    <cfRule type="expression" dxfId="17" priority="8">
      <formula>MOD(ROW(),2)=0</formula>
    </cfRule>
  </conditionalFormatting>
  <conditionalFormatting sqref="D10:D102">
    <cfRule type="cellIs" dxfId="16" priority="4" operator="greaterThan">
      <formula>$BM$7</formula>
    </cfRule>
  </conditionalFormatting>
  <conditionalFormatting sqref="D264:D325">
    <cfRule type="expression" dxfId="15" priority="13">
      <formula>MOD(ROW(),2)=0</formula>
    </cfRule>
  </conditionalFormatting>
  <conditionalFormatting sqref="D10:BD102">
    <cfRule type="expression" dxfId="14" priority="11">
      <formula>MOD(ROW(),2)=0</formula>
    </cfRule>
  </conditionalFormatting>
  <conditionalFormatting sqref="E112:E161">
    <cfRule type="cellIs" dxfId="13" priority="3" operator="greaterThan">
      <formula>$BM$108</formula>
    </cfRule>
  </conditionalFormatting>
  <conditionalFormatting sqref="E171:E208">
    <cfRule type="cellIs" dxfId="12" priority="2" operator="greaterThan">
      <formula>$BM$166</formula>
    </cfRule>
  </conditionalFormatting>
  <conditionalFormatting sqref="F337:O353">
    <cfRule type="expression" dxfId="11" priority="15">
      <formula>MOD(ROW(),2)=0</formula>
    </cfRule>
  </conditionalFormatting>
  <conditionalFormatting sqref="F264:BD325">
    <cfRule type="expression" dxfId="10" priority="14">
      <formula>MOD(ROW(),2)=0</formula>
    </cfRule>
  </conditionalFormatting>
  <conditionalFormatting sqref="N337:N353">
    <cfRule type="cellIs" dxfId="9" priority="1" operator="greaterThan">
      <formula>$BM$330</formula>
    </cfRule>
  </conditionalFormatting>
  <conditionalFormatting sqref="BG10:BG102">
    <cfRule type="cellIs" dxfId="8" priority="36" operator="greaterThan">
      <formula>40</formula>
    </cfRule>
    <cfRule type="cellIs" dxfId="7" priority="37" operator="between">
      <formula>21</formula>
      <formula>40</formula>
    </cfRule>
  </conditionalFormatting>
  <conditionalFormatting sqref="BM10:BM102">
    <cfRule type="cellIs" dxfId="6" priority="40" operator="notEqual">
      <formula>D10</formula>
    </cfRule>
  </conditionalFormatting>
  <conditionalFormatting sqref="BM112:BM161">
    <cfRule type="cellIs" dxfId="5" priority="28" operator="notEqual">
      <formula>E112</formula>
    </cfRule>
  </conditionalFormatting>
  <conditionalFormatting sqref="BM171:BM208">
    <cfRule type="cellIs" dxfId="4" priority="32" operator="notEqual">
      <formula>E171</formula>
    </cfRule>
  </conditionalFormatting>
  <conditionalFormatting sqref="BN10:BN102">
    <cfRule type="expression" dxfId="3" priority="33">
      <formula>NOT(_xlfn.ISFORMULA(BN10))</formula>
    </cfRule>
  </conditionalFormatting>
  <conditionalFormatting sqref="BN112:BN161">
    <cfRule type="cellIs" dxfId="2" priority="24" operator="notEqual">
      <formula>BG112</formula>
    </cfRule>
  </conditionalFormatting>
  <conditionalFormatting sqref="BN171:BN208">
    <cfRule type="cellIs" dxfId="1" priority="29" operator="notEqual">
      <formula>BG171</formula>
    </cfRule>
  </conditionalFormatting>
  <conditionalFormatting sqref="BN10:BO102">
    <cfRule type="cellIs" dxfId="0" priority="34" operator="notEqual">
      <formula>BG10</formula>
    </cfRule>
  </conditionalFormatting>
  <dataValidations count="9">
    <dataValidation type="decimal" allowBlank="1" showInputMessage="1" showErrorMessage="1" error="Maximum Daily Rate is set at €900" sqref="N337:N353" xr:uid="{493C7A40-AF23-4E02-BD43-5496B6A15849}">
      <formula1>0</formula1>
      <formula2>900</formula2>
    </dataValidation>
    <dataValidation type="decimal" allowBlank="1" showInputMessage="1" showErrorMessage="1" error="Maximum Daily Rate set at €900" sqref="E171:E208" xr:uid="{9EDF27BA-1B09-4053-8271-06E67E870F46}">
      <formula1>0</formula1>
      <formula2>900</formula2>
    </dataValidation>
    <dataValidation type="list" allowBlank="1" showInputMessage="1" sqref="BS10:BS28" xr:uid="{C70D07C8-DF4E-4977-A12F-21100AB0C124}">
      <formula1>$CA$11:$CA$14</formula1>
    </dataValidation>
    <dataValidation type="list" allowBlank="1" showInputMessage="1" showErrorMessage="1" sqref="D162 D253 C209:D209" xr:uid="{B1DED9FB-2256-46E8-BFE0-A96F987B74FF}">
      <formula1>"Select,External,Internal"</formula1>
    </dataValidation>
    <dataValidation type="list" allowBlank="1" showInputMessage="1" showErrorMessage="1" sqref="BW18 BS29:BS102" xr:uid="{1C60EA94-DDDB-4E4F-8C27-F3A21205ABEF}">
      <formula1>$CA$11:$CA$14</formula1>
    </dataValidation>
    <dataValidation type="list" allowBlank="1" showInputMessage="1" showErrorMessage="1" sqref="C112:C161" xr:uid="{C8B0390D-2586-4515-8E75-5775565B5939}">
      <formula1>"Yes,No"</formula1>
    </dataValidation>
    <dataValidation type="decimal" allowBlank="1" showInputMessage="1" showErrorMessage="1" error="Maximum Eligible Salary is set at €150,000" sqref="D10:D102" xr:uid="{1619E597-554E-4050-B64C-5D6D996F8A15}">
      <formula1>0</formula1>
      <formula2>150000</formula2>
    </dataValidation>
    <dataValidation type="list" allowBlank="1" showInputMessage="1" showErrorMessage="1" sqref="E10:E102" xr:uid="{2C331D54-CB98-4E98-9002-AD3C2C21140B}">
      <formula1>$CA$17:$CA$18</formula1>
    </dataValidation>
    <dataValidation type="decimal" allowBlank="1" showInputMessage="1" showErrorMessage="1" error="Maximum daily Rate set at €646" sqref="E112:E161" xr:uid="{7F7064B2-1B60-41F0-8027-F390C9962F59}">
      <formula1>0</formula1>
      <formula2>646</formula2>
    </dataValidation>
  </dataValidations>
  <printOptions horizontalCentered="1"/>
  <pageMargins left="0.23622047244094491" right="0.23622047244094491" top="0.74803149606299213" bottom="0.74803149606299213" header="0.31496062992125984" footer="0.31496062992125984"/>
  <pageSetup paperSize="9" scale="51" fitToHeight="0" orientation="landscape" r:id="rId1"/>
  <rowBreaks count="2" manualBreakCount="2">
    <brk id="164" max="16383" man="1"/>
    <brk id="328" min="1" max="59" man="1"/>
  </rowBreaks>
  <colBreaks count="1" manualBreakCount="1">
    <brk id="6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4043-F32A-4AC1-8558-99F13CD398F8}">
  <sheetPr>
    <tabColor theme="9" tint="0.79998168889431442"/>
  </sheetPr>
  <dimension ref="A1:F44"/>
  <sheetViews>
    <sheetView showGridLines="0" zoomScaleNormal="100" workbookViewId="0">
      <selection activeCell="B1" sqref="B1"/>
    </sheetView>
  </sheetViews>
  <sheetFormatPr defaultColWidth="9.140625" defaultRowHeight="15" x14ac:dyDescent="0.25"/>
  <cols>
    <col min="1" max="1" width="1.42578125" style="104" customWidth="1"/>
    <col min="2" max="2" width="38.7109375" style="104" customWidth="1"/>
    <col min="3" max="3" width="15.7109375" style="104" customWidth="1"/>
    <col min="4" max="4" width="6.140625" style="104" customWidth="1"/>
    <col min="5" max="5" width="15.7109375" style="104" customWidth="1"/>
    <col min="6" max="6" width="23.7109375" style="104" customWidth="1"/>
    <col min="7" max="16384" width="9.140625" style="104"/>
  </cols>
  <sheetData>
    <row r="1" spans="1:6" x14ac:dyDescent="0.25">
      <c r="B1" s="461"/>
      <c r="C1" s="462"/>
      <c r="D1" s="462"/>
    </row>
    <row r="2" spans="1:6" ht="21" x14ac:dyDescent="0.35">
      <c r="A2" s="514" t="s">
        <v>218</v>
      </c>
      <c r="B2" s="514"/>
      <c r="C2" s="514"/>
      <c r="D2" s="515"/>
    </row>
    <row r="6" spans="1:6" ht="9.9499999999999993" customHeight="1" x14ac:dyDescent="0.25"/>
    <row r="7" spans="1:6" ht="25.15" customHeight="1" x14ac:dyDescent="0.25">
      <c r="B7" s="586" t="s">
        <v>193</v>
      </c>
      <c r="C7" s="586"/>
      <c r="D7" s="586"/>
      <c r="E7" s="463"/>
      <c r="F7" s="463"/>
    </row>
    <row r="8" spans="1:6" ht="25.15" customHeight="1" x14ac:dyDescent="0.25">
      <c r="B8" s="587" t="s">
        <v>151</v>
      </c>
      <c r="C8" s="587"/>
      <c r="D8" s="587"/>
      <c r="E8" s="464"/>
      <c r="F8" s="464"/>
    </row>
    <row r="9" spans="1:6" ht="9.9499999999999993" customHeight="1" x14ac:dyDescent="0.25"/>
    <row r="10" spans="1:6" s="85" customFormat="1" ht="20.100000000000001" customHeight="1" x14ac:dyDescent="0.25">
      <c r="B10" s="465" t="s">
        <v>175</v>
      </c>
      <c r="C10" s="588" t="str">
        <f>IF('Claim Summary'!C5&lt;&gt;"",'Claim Summary'!C5,"")</f>
        <v/>
      </c>
      <c r="D10" s="589"/>
      <c r="E10" s="589"/>
      <c r="F10" s="590"/>
    </row>
    <row r="11" spans="1:6" s="85" customFormat="1" ht="20.100000000000001" customHeight="1" x14ac:dyDescent="0.25">
      <c r="B11" s="465" t="s">
        <v>176</v>
      </c>
      <c r="C11" s="588" t="str">
        <f>IF('Claim Summary'!C9&lt;&gt;"",'Claim Summary'!C9,"")</f>
        <v/>
      </c>
      <c r="D11" s="589"/>
      <c r="E11" s="589"/>
      <c r="F11" s="590"/>
    </row>
    <row r="12" spans="1:6" s="85" customFormat="1" ht="20.100000000000001" customHeight="1" x14ac:dyDescent="0.25">
      <c r="B12" s="465" t="s">
        <v>177</v>
      </c>
      <c r="C12" s="591">
        <f>IF('Claim Summary'!C35&lt;&gt;"",'Claim Summary'!C35,"")</f>
        <v>0</v>
      </c>
      <c r="D12" s="592"/>
      <c r="E12" s="592"/>
      <c r="F12" s="593"/>
    </row>
    <row r="13" spans="1:6" s="85" customFormat="1" ht="20.100000000000001" customHeight="1" x14ac:dyDescent="0.25">
      <c r="B13" s="466" t="s">
        <v>178</v>
      </c>
      <c r="C13" s="588" t="str">
        <f>IF('Claim Summary'!C15&lt;&gt;"",'Claim Summary'!C15,"")</f>
        <v/>
      </c>
      <c r="D13" s="589"/>
      <c r="E13" s="589"/>
      <c r="F13" s="590"/>
    </row>
    <row r="14" spans="1:6" ht="70.150000000000006" customHeight="1" x14ac:dyDescent="0.25">
      <c r="B14" s="594" t="s">
        <v>216</v>
      </c>
      <c r="C14" s="582"/>
      <c r="D14" s="582"/>
      <c r="E14" s="582"/>
      <c r="F14" s="582"/>
    </row>
    <row r="15" spans="1:6" s="476" customFormat="1" ht="12" customHeight="1" x14ac:dyDescent="0.2">
      <c r="B15" s="465"/>
      <c r="C15" s="487" t="s">
        <v>179</v>
      </c>
      <c r="D15" s="467"/>
      <c r="E15" s="462" t="s">
        <v>209</v>
      </c>
      <c r="F15" s="467"/>
    </row>
    <row r="16" spans="1:6" s="490" customFormat="1" ht="4.9000000000000004" customHeight="1" x14ac:dyDescent="0.2">
      <c r="B16" s="465"/>
      <c r="C16" s="487"/>
      <c r="D16" s="467"/>
      <c r="E16" s="462"/>
      <c r="F16" s="467"/>
    </row>
    <row r="17" spans="2:6" s="481" customFormat="1" ht="15" customHeight="1" x14ac:dyDescent="0.2">
      <c r="B17" s="491" t="s">
        <v>201</v>
      </c>
      <c r="C17" s="492">
        <v>0</v>
      </c>
      <c r="D17" s="468"/>
      <c r="E17" s="492">
        <f>C17*$C$12</f>
        <v>0</v>
      </c>
      <c r="F17" s="482"/>
    </row>
    <row r="18" spans="2:6" s="481" customFormat="1" ht="15" customHeight="1" x14ac:dyDescent="0.2">
      <c r="B18" s="491" t="s">
        <v>202</v>
      </c>
      <c r="C18" s="492">
        <v>0</v>
      </c>
      <c r="D18" s="468"/>
      <c r="E18" s="492">
        <f t="shared" ref="E18:E23" si="0">C18*$C$12</f>
        <v>0</v>
      </c>
      <c r="F18" s="482"/>
    </row>
    <row r="19" spans="2:6" s="481" customFormat="1" ht="15" customHeight="1" x14ac:dyDescent="0.2">
      <c r="B19" s="491" t="s">
        <v>203</v>
      </c>
      <c r="C19" s="492">
        <v>0</v>
      </c>
      <c r="D19" s="468"/>
      <c r="E19" s="492">
        <f t="shared" si="0"/>
        <v>0</v>
      </c>
      <c r="F19" s="482"/>
    </row>
    <row r="20" spans="2:6" s="481" customFormat="1" ht="15" customHeight="1" x14ac:dyDescent="0.2">
      <c r="B20" s="491" t="s">
        <v>204</v>
      </c>
      <c r="C20" s="492">
        <v>0</v>
      </c>
      <c r="D20" s="468"/>
      <c r="E20" s="492">
        <f t="shared" si="0"/>
        <v>0</v>
      </c>
      <c r="F20" s="482"/>
    </row>
    <row r="21" spans="2:6" s="481" customFormat="1" ht="15" customHeight="1" x14ac:dyDescent="0.2">
      <c r="B21" s="491" t="s">
        <v>198</v>
      </c>
      <c r="C21" s="492">
        <v>0</v>
      </c>
      <c r="D21" s="468"/>
      <c r="E21" s="492">
        <f t="shared" si="0"/>
        <v>0</v>
      </c>
      <c r="F21" s="482"/>
    </row>
    <row r="22" spans="2:6" s="481" customFormat="1" ht="15" customHeight="1" x14ac:dyDescent="0.2">
      <c r="B22" s="491" t="s">
        <v>207</v>
      </c>
      <c r="C22" s="492">
        <v>0</v>
      </c>
      <c r="D22" s="468"/>
      <c r="E22" s="492">
        <f t="shared" si="0"/>
        <v>0</v>
      </c>
      <c r="F22" s="482"/>
    </row>
    <row r="23" spans="2:6" s="481" customFormat="1" ht="15" customHeight="1" x14ac:dyDescent="0.2">
      <c r="B23" s="491" t="s">
        <v>208</v>
      </c>
      <c r="C23" s="492">
        <v>0</v>
      </c>
      <c r="D23" s="468"/>
      <c r="E23" s="492">
        <f t="shared" si="0"/>
        <v>0</v>
      </c>
      <c r="F23" s="482"/>
    </row>
    <row r="24" spans="2:6" s="481" customFormat="1" ht="10.15" customHeight="1" x14ac:dyDescent="0.2">
      <c r="B24" s="491"/>
      <c r="C24" s="486"/>
      <c r="D24" s="468"/>
      <c r="E24" s="468"/>
      <c r="F24" s="482"/>
    </row>
    <row r="25" spans="2:6" s="476" customFormat="1" ht="15" customHeight="1" x14ac:dyDescent="0.2">
      <c r="B25" s="483" t="s">
        <v>194</v>
      </c>
      <c r="C25" s="484">
        <f>SUM(C17:C23)</f>
        <v>0</v>
      </c>
      <c r="D25" s="468"/>
      <c r="E25" s="484">
        <f>SUM(E17:E23)</f>
        <v>0</v>
      </c>
      <c r="F25" s="467"/>
    </row>
    <row r="26" spans="2:6" s="485" customFormat="1" ht="15" customHeight="1" x14ac:dyDescent="0.2">
      <c r="B26" s="479"/>
      <c r="C26" s="468"/>
      <c r="D26" s="468"/>
      <c r="E26" s="468"/>
      <c r="F26" s="480"/>
    </row>
    <row r="27" spans="2:6" ht="26.1" customHeight="1" x14ac:dyDescent="0.25">
      <c r="B27" s="582" t="s">
        <v>180</v>
      </c>
      <c r="C27" s="582"/>
      <c r="D27" s="582"/>
      <c r="E27" s="582"/>
      <c r="F27" s="582"/>
    </row>
    <row r="28" spans="2:6" ht="26.1" customHeight="1" x14ac:dyDescent="0.25">
      <c r="B28" s="582" t="s">
        <v>181</v>
      </c>
      <c r="C28" s="582"/>
      <c r="D28" s="582"/>
      <c r="E28" s="582"/>
      <c r="F28" s="582"/>
    </row>
    <row r="29" spans="2:6" ht="24.95" customHeight="1" x14ac:dyDescent="0.25">
      <c r="B29" s="582" t="s">
        <v>182</v>
      </c>
      <c r="C29" s="582"/>
      <c r="D29" s="582"/>
      <c r="E29" s="582"/>
      <c r="F29" s="582"/>
    </row>
    <row r="30" spans="2:6" ht="15" customHeight="1" x14ac:dyDescent="0.25">
      <c r="B30" s="582" t="s">
        <v>183</v>
      </c>
      <c r="C30" s="582"/>
      <c r="D30" s="582"/>
      <c r="E30" s="582"/>
      <c r="F30" s="582"/>
    </row>
    <row r="31" spans="2:6" ht="30" customHeight="1" x14ac:dyDescent="0.25">
      <c r="B31" s="582" t="s">
        <v>184</v>
      </c>
      <c r="C31" s="582"/>
      <c r="D31" s="582"/>
      <c r="E31" s="582"/>
      <c r="F31" s="582"/>
    </row>
    <row r="32" spans="2:6" ht="39.950000000000003" customHeight="1" x14ac:dyDescent="0.25">
      <c r="B32" s="581" t="s">
        <v>185</v>
      </c>
      <c r="C32" s="581"/>
      <c r="D32" s="581"/>
      <c r="E32" s="581"/>
      <c r="F32" s="581"/>
    </row>
    <row r="33" spans="2:6" ht="4.9000000000000004" customHeight="1" x14ac:dyDescent="0.25">
      <c r="B33" s="469"/>
      <c r="C33" s="470"/>
      <c r="D33" s="469"/>
      <c r="E33" s="471"/>
      <c r="F33" s="469"/>
    </row>
    <row r="34" spans="2:6" ht="15" customHeight="1" x14ac:dyDescent="0.25">
      <c r="B34" s="582" t="s">
        <v>186</v>
      </c>
      <c r="C34" s="582"/>
      <c r="D34" s="582"/>
      <c r="E34" s="582"/>
      <c r="F34" s="582"/>
    </row>
    <row r="35" spans="2:6" ht="15" customHeight="1" x14ac:dyDescent="0.25">
      <c r="B35" s="583" t="s">
        <v>187</v>
      </c>
      <c r="C35" s="583"/>
      <c r="D35" s="583"/>
      <c r="E35" s="583"/>
      <c r="F35" s="583"/>
    </row>
    <row r="36" spans="2:6" s="85" customFormat="1" ht="30" customHeight="1" x14ac:dyDescent="0.25">
      <c r="B36" s="472" t="s">
        <v>188</v>
      </c>
      <c r="C36" s="584"/>
      <c r="D36" s="584"/>
      <c r="E36" s="584"/>
      <c r="F36" s="584"/>
    </row>
    <row r="37" spans="2:6" ht="30" customHeight="1" x14ac:dyDescent="0.25">
      <c r="B37" s="472" t="s">
        <v>189</v>
      </c>
      <c r="C37" s="585"/>
      <c r="D37" s="585"/>
      <c r="E37" s="585"/>
      <c r="F37" s="585"/>
    </row>
    <row r="38" spans="2:6" ht="9.9499999999999993" customHeight="1" x14ac:dyDescent="0.25">
      <c r="B38" s="469"/>
      <c r="C38" s="473"/>
      <c r="D38" s="474"/>
      <c r="E38" s="474"/>
      <c r="F38" s="469"/>
    </row>
    <row r="39" spans="2:6" ht="20.100000000000001" customHeight="1" x14ac:dyDescent="0.25">
      <c r="B39" s="472" t="s">
        <v>190</v>
      </c>
      <c r="C39" s="475"/>
      <c r="D39" s="475"/>
      <c r="E39" s="472" t="s">
        <v>191</v>
      </c>
      <c r="F39" s="469"/>
    </row>
    <row r="40" spans="2:6" ht="12.95" customHeight="1" x14ac:dyDescent="0.25">
      <c r="B40" s="574"/>
      <c r="C40" s="576"/>
      <c r="D40" s="476"/>
      <c r="E40" s="577"/>
      <c r="F40" s="578"/>
    </row>
    <row r="41" spans="2:6" ht="12.95" customHeight="1" x14ac:dyDescent="0.25">
      <c r="B41" s="575"/>
      <c r="C41" s="576"/>
      <c r="D41" s="476"/>
      <c r="E41" s="579"/>
      <c r="F41" s="580"/>
    </row>
    <row r="42" spans="2:6" x14ac:dyDescent="0.25">
      <c r="B42" s="477" t="s">
        <v>192</v>
      </c>
      <c r="C42" s="478"/>
      <c r="D42" s="478"/>
      <c r="E42" s="477" t="s">
        <v>192</v>
      </c>
    </row>
    <row r="43" spans="2:6" ht="12.95" customHeight="1" x14ac:dyDescent="0.25">
      <c r="B43" s="574"/>
      <c r="C43" s="576"/>
      <c r="D43" s="476"/>
      <c r="E43" s="577"/>
      <c r="F43" s="578"/>
    </row>
    <row r="44" spans="2:6" ht="12.95" customHeight="1" x14ac:dyDescent="0.25">
      <c r="B44" s="575"/>
      <c r="C44" s="576"/>
      <c r="D44" s="476"/>
      <c r="E44" s="579"/>
      <c r="F44" s="580"/>
    </row>
  </sheetData>
  <sheetProtection formatCells="0" formatColumns="0"/>
  <protectedRanges>
    <protectedRange sqref="C33 B34 B27:B32 D27:E34" name="Range3_1"/>
    <protectedRange sqref="B14 D14:E14" name="Range1_1"/>
    <protectedRange sqref="D35:E35 B35" name="Range3_1_1_1"/>
  </protectedRanges>
  <mergeCells count="23">
    <mergeCell ref="B31:F31"/>
    <mergeCell ref="B7:D7"/>
    <mergeCell ref="B8:D8"/>
    <mergeCell ref="C10:F10"/>
    <mergeCell ref="C11:F11"/>
    <mergeCell ref="C12:F12"/>
    <mergeCell ref="C13:F13"/>
    <mergeCell ref="B14:F14"/>
    <mergeCell ref="B27:F27"/>
    <mergeCell ref="B28:F28"/>
    <mergeCell ref="B29:F29"/>
    <mergeCell ref="B30:F30"/>
    <mergeCell ref="B43:B44"/>
    <mergeCell ref="C43:C44"/>
    <mergeCell ref="E43:F44"/>
    <mergeCell ref="B32:F32"/>
    <mergeCell ref="B34:F34"/>
    <mergeCell ref="B35:F35"/>
    <mergeCell ref="C36:F36"/>
    <mergeCell ref="C37:F37"/>
    <mergeCell ref="B40:B41"/>
    <mergeCell ref="C40:C41"/>
    <mergeCell ref="E40:F41"/>
  </mergeCells>
  <hyperlinks>
    <hyperlink ref="B32" r:id="rId1" display="https://www.enterprise-ireland.com/en/Legal/GDPR/" xr:uid="{0A9FE79A-74E2-4757-9F43-4AC41F0AE430}"/>
  </hyperlinks>
  <pageMargins left="0.11811023622047245" right="0.11811023622047245" top="0.15748031496062992" bottom="0.15748031496062992" header="0.31496062992125984" footer="0.35433070866141736"/>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D8D44-B265-44B9-B4B0-1C691B9B3683}">
  <sheetPr>
    <pageSetUpPr fitToPage="1"/>
  </sheetPr>
  <dimension ref="B1:Q33"/>
  <sheetViews>
    <sheetView showGridLines="0" zoomScaleNormal="100" workbookViewId="0">
      <selection activeCell="L20" sqref="L20"/>
    </sheetView>
  </sheetViews>
  <sheetFormatPr defaultRowHeight="15" x14ac:dyDescent="0.25"/>
  <cols>
    <col min="1" max="1" width="1.85546875" style="35" customWidth="1"/>
    <col min="2" max="2" width="17.28515625" style="35" customWidth="1"/>
    <col min="3" max="3" width="5.140625" style="35" customWidth="1"/>
    <col min="4" max="4" width="13.140625" style="35" customWidth="1"/>
    <col min="5" max="5" width="8" style="35" customWidth="1"/>
    <col min="6" max="6" width="17.28515625" style="35" customWidth="1"/>
    <col min="7" max="7" width="6.85546875" style="35" customWidth="1"/>
    <col min="8" max="8" width="14.42578125" style="35" customWidth="1"/>
    <col min="9" max="9" width="3.7109375" style="35" customWidth="1"/>
    <col min="10" max="10" width="13.140625" style="35" customWidth="1"/>
    <col min="11" max="257" width="9.140625" style="35"/>
    <col min="258" max="258" width="17.28515625" style="35" customWidth="1"/>
    <col min="259" max="259" width="5.140625" style="35" customWidth="1"/>
    <col min="260" max="260" width="13.140625" style="35" customWidth="1"/>
    <col min="261" max="261" width="8" style="35" customWidth="1"/>
    <col min="262" max="262" width="17.28515625" style="35" customWidth="1"/>
    <col min="263" max="263" width="6.85546875" style="35" customWidth="1"/>
    <col min="264" max="264" width="14.42578125" style="35" customWidth="1"/>
    <col min="265" max="265" width="3.7109375" style="35" customWidth="1"/>
    <col min="266" max="513" width="9.140625" style="35"/>
    <col min="514" max="514" width="17.28515625" style="35" customWidth="1"/>
    <col min="515" max="515" width="5.140625" style="35" customWidth="1"/>
    <col min="516" max="516" width="13.140625" style="35" customWidth="1"/>
    <col min="517" max="517" width="8" style="35" customWidth="1"/>
    <col min="518" max="518" width="17.28515625" style="35" customWidth="1"/>
    <col min="519" max="519" width="6.85546875" style="35" customWidth="1"/>
    <col min="520" max="520" width="14.42578125" style="35" customWidth="1"/>
    <col min="521" max="521" width="3.7109375" style="35" customWidth="1"/>
    <col min="522" max="769" width="9.140625" style="35"/>
    <col min="770" max="770" width="17.28515625" style="35" customWidth="1"/>
    <col min="771" max="771" width="5.140625" style="35" customWidth="1"/>
    <col min="772" max="772" width="13.140625" style="35" customWidth="1"/>
    <col min="773" max="773" width="8" style="35" customWidth="1"/>
    <col min="774" max="774" width="17.28515625" style="35" customWidth="1"/>
    <col min="775" max="775" width="6.85546875" style="35" customWidth="1"/>
    <col min="776" max="776" width="14.42578125" style="35" customWidth="1"/>
    <col min="777" max="777" width="3.7109375" style="35" customWidth="1"/>
    <col min="778" max="1025" width="9.140625" style="35"/>
    <col min="1026" max="1026" width="17.28515625" style="35" customWidth="1"/>
    <col min="1027" max="1027" width="5.140625" style="35" customWidth="1"/>
    <col min="1028" max="1028" width="13.140625" style="35" customWidth="1"/>
    <col min="1029" max="1029" width="8" style="35" customWidth="1"/>
    <col min="1030" max="1030" width="17.28515625" style="35" customWidth="1"/>
    <col min="1031" max="1031" width="6.85546875" style="35" customWidth="1"/>
    <col min="1032" max="1032" width="14.42578125" style="35" customWidth="1"/>
    <col min="1033" max="1033" width="3.7109375" style="35" customWidth="1"/>
    <col min="1034" max="1281" width="9.140625" style="35"/>
    <col min="1282" max="1282" width="17.28515625" style="35" customWidth="1"/>
    <col min="1283" max="1283" width="5.140625" style="35" customWidth="1"/>
    <col min="1284" max="1284" width="13.140625" style="35" customWidth="1"/>
    <col min="1285" max="1285" width="8" style="35" customWidth="1"/>
    <col min="1286" max="1286" width="17.28515625" style="35" customWidth="1"/>
    <col min="1287" max="1287" width="6.85546875" style="35" customWidth="1"/>
    <col min="1288" max="1288" width="14.42578125" style="35" customWidth="1"/>
    <col min="1289" max="1289" width="3.7109375" style="35" customWidth="1"/>
    <col min="1290" max="1537" width="9.140625" style="35"/>
    <col min="1538" max="1538" width="17.28515625" style="35" customWidth="1"/>
    <col min="1539" max="1539" width="5.140625" style="35" customWidth="1"/>
    <col min="1540" max="1540" width="13.140625" style="35" customWidth="1"/>
    <col min="1541" max="1541" width="8" style="35" customWidth="1"/>
    <col min="1542" max="1542" width="17.28515625" style="35" customWidth="1"/>
    <col min="1543" max="1543" width="6.85546875" style="35" customWidth="1"/>
    <col min="1544" max="1544" width="14.42578125" style="35" customWidth="1"/>
    <col min="1545" max="1545" width="3.7109375" style="35" customWidth="1"/>
    <col min="1546" max="1793" width="9.140625" style="35"/>
    <col min="1794" max="1794" width="17.28515625" style="35" customWidth="1"/>
    <col min="1795" max="1795" width="5.140625" style="35" customWidth="1"/>
    <col min="1796" max="1796" width="13.140625" style="35" customWidth="1"/>
    <col min="1797" max="1797" width="8" style="35" customWidth="1"/>
    <col min="1798" max="1798" width="17.28515625" style="35" customWidth="1"/>
    <col min="1799" max="1799" width="6.85546875" style="35" customWidth="1"/>
    <col min="1800" max="1800" width="14.42578125" style="35" customWidth="1"/>
    <col min="1801" max="1801" width="3.7109375" style="35" customWidth="1"/>
    <col min="1802" max="2049" width="9.140625" style="35"/>
    <col min="2050" max="2050" width="17.28515625" style="35" customWidth="1"/>
    <col min="2051" max="2051" width="5.140625" style="35" customWidth="1"/>
    <col min="2052" max="2052" width="13.140625" style="35" customWidth="1"/>
    <col min="2053" max="2053" width="8" style="35" customWidth="1"/>
    <col min="2054" max="2054" width="17.28515625" style="35" customWidth="1"/>
    <col min="2055" max="2055" width="6.85546875" style="35" customWidth="1"/>
    <col min="2056" max="2056" width="14.42578125" style="35" customWidth="1"/>
    <col min="2057" max="2057" width="3.7109375" style="35" customWidth="1"/>
    <col min="2058" max="2305" width="9.140625" style="35"/>
    <col min="2306" max="2306" width="17.28515625" style="35" customWidth="1"/>
    <col min="2307" max="2307" width="5.140625" style="35" customWidth="1"/>
    <col min="2308" max="2308" width="13.140625" style="35" customWidth="1"/>
    <col min="2309" max="2309" width="8" style="35" customWidth="1"/>
    <col min="2310" max="2310" width="17.28515625" style="35" customWidth="1"/>
    <col min="2311" max="2311" width="6.85546875" style="35" customWidth="1"/>
    <col min="2312" max="2312" width="14.42578125" style="35" customWidth="1"/>
    <col min="2313" max="2313" width="3.7109375" style="35" customWidth="1"/>
    <col min="2314" max="2561" width="9.140625" style="35"/>
    <col min="2562" max="2562" width="17.28515625" style="35" customWidth="1"/>
    <col min="2563" max="2563" width="5.140625" style="35" customWidth="1"/>
    <col min="2564" max="2564" width="13.140625" style="35" customWidth="1"/>
    <col min="2565" max="2565" width="8" style="35" customWidth="1"/>
    <col min="2566" max="2566" width="17.28515625" style="35" customWidth="1"/>
    <col min="2567" max="2567" width="6.85546875" style="35" customWidth="1"/>
    <col min="2568" max="2568" width="14.42578125" style="35" customWidth="1"/>
    <col min="2569" max="2569" width="3.7109375" style="35" customWidth="1"/>
    <col min="2570" max="2817" width="9.140625" style="35"/>
    <col min="2818" max="2818" width="17.28515625" style="35" customWidth="1"/>
    <col min="2819" max="2819" width="5.140625" style="35" customWidth="1"/>
    <col min="2820" max="2820" width="13.140625" style="35" customWidth="1"/>
    <col min="2821" max="2821" width="8" style="35" customWidth="1"/>
    <col min="2822" max="2822" width="17.28515625" style="35" customWidth="1"/>
    <col min="2823" max="2823" width="6.85546875" style="35" customWidth="1"/>
    <col min="2824" max="2824" width="14.42578125" style="35" customWidth="1"/>
    <col min="2825" max="2825" width="3.7109375" style="35" customWidth="1"/>
    <col min="2826" max="3073" width="9.140625" style="35"/>
    <col min="3074" max="3074" width="17.28515625" style="35" customWidth="1"/>
    <col min="3075" max="3075" width="5.140625" style="35" customWidth="1"/>
    <col min="3076" max="3076" width="13.140625" style="35" customWidth="1"/>
    <col min="3077" max="3077" width="8" style="35" customWidth="1"/>
    <col min="3078" max="3078" width="17.28515625" style="35" customWidth="1"/>
    <col min="3079" max="3079" width="6.85546875" style="35" customWidth="1"/>
    <col min="3080" max="3080" width="14.42578125" style="35" customWidth="1"/>
    <col min="3081" max="3081" width="3.7109375" style="35" customWidth="1"/>
    <col min="3082" max="3329" width="9.140625" style="35"/>
    <col min="3330" max="3330" width="17.28515625" style="35" customWidth="1"/>
    <col min="3331" max="3331" width="5.140625" style="35" customWidth="1"/>
    <col min="3332" max="3332" width="13.140625" style="35" customWidth="1"/>
    <col min="3333" max="3333" width="8" style="35" customWidth="1"/>
    <col min="3334" max="3334" width="17.28515625" style="35" customWidth="1"/>
    <col min="3335" max="3335" width="6.85546875" style="35" customWidth="1"/>
    <col min="3336" max="3336" width="14.42578125" style="35" customWidth="1"/>
    <col min="3337" max="3337" width="3.7109375" style="35" customWidth="1"/>
    <col min="3338" max="3585" width="9.140625" style="35"/>
    <col min="3586" max="3586" width="17.28515625" style="35" customWidth="1"/>
    <col min="3587" max="3587" width="5.140625" style="35" customWidth="1"/>
    <col min="3588" max="3588" width="13.140625" style="35" customWidth="1"/>
    <col min="3589" max="3589" width="8" style="35" customWidth="1"/>
    <col min="3590" max="3590" width="17.28515625" style="35" customWidth="1"/>
    <col min="3591" max="3591" width="6.85546875" style="35" customWidth="1"/>
    <col min="3592" max="3592" width="14.42578125" style="35" customWidth="1"/>
    <col min="3593" max="3593" width="3.7109375" style="35" customWidth="1"/>
    <col min="3594" max="3841" width="9.140625" style="35"/>
    <col min="3842" max="3842" width="17.28515625" style="35" customWidth="1"/>
    <col min="3843" max="3843" width="5.140625" style="35" customWidth="1"/>
    <col min="3844" max="3844" width="13.140625" style="35" customWidth="1"/>
    <col min="3845" max="3845" width="8" style="35" customWidth="1"/>
    <col min="3846" max="3846" width="17.28515625" style="35" customWidth="1"/>
    <col min="3847" max="3847" width="6.85546875" style="35" customWidth="1"/>
    <col min="3848" max="3848" width="14.42578125" style="35" customWidth="1"/>
    <col min="3849" max="3849" width="3.7109375" style="35" customWidth="1"/>
    <col min="3850" max="4097" width="9.140625" style="35"/>
    <col min="4098" max="4098" width="17.28515625" style="35" customWidth="1"/>
    <col min="4099" max="4099" width="5.140625" style="35" customWidth="1"/>
    <col min="4100" max="4100" width="13.140625" style="35" customWidth="1"/>
    <col min="4101" max="4101" width="8" style="35" customWidth="1"/>
    <col min="4102" max="4102" width="17.28515625" style="35" customWidth="1"/>
    <col min="4103" max="4103" width="6.85546875" style="35" customWidth="1"/>
    <col min="4104" max="4104" width="14.42578125" style="35" customWidth="1"/>
    <col min="4105" max="4105" width="3.7109375" style="35" customWidth="1"/>
    <col min="4106" max="4353" width="9.140625" style="35"/>
    <col min="4354" max="4354" width="17.28515625" style="35" customWidth="1"/>
    <col min="4355" max="4355" width="5.140625" style="35" customWidth="1"/>
    <col min="4356" max="4356" width="13.140625" style="35" customWidth="1"/>
    <col min="4357" max="4357" width="8" style="35" customWidth="1"/>
    <col min="4358" max="4358" width="17.28515625" style="35" customWidth="1"/>
    <col min="4359" max="4359" width="6.85546875" style="35" customWidth="1"/>
    <col min="4360" max="4360" width="14.42578125" style="35" customWidth="1"/>
    <col min="4361" max="4361" width="3.7109375" style="35" customWidth="1"/>
    <col min="4362" max="4609" width="9.140625" style="35"/>
    <col min="4610" max="4610" width="17.28515625" style="35" customWidth="1"/>
    <col min="4611" max="4611" width="5.140625" style="35" customWidth="1"/>
    <col min="4612" max="4612" width="13.140625" style="35" customWidth="1"/>
    <col min="4613" max="4613" width="8" style="35" customWidth="1"/>
    <col min="4614" max="4614" width="17.28515625" style="35" customWidth="1"/>
    <col min="4615" max="4615" width="6.85546875" style="35" customWidth="1"/>
    <col min="4616" max="4616" width="14.42578125" style="35" customWidth="1"/>
    <col min="4617" max="4617" width="3.7109375" style="35" customWidth="1"/>
    <col min="4618" max="4865" width="9.140625" style="35"/>
    <col min="4866" max="4866" width="17.28515625" style="35" customWidth="1"/>
    <col min="4867" max="4867" width="5.140625" style="35" customWidth="1"/>
    <col min="4868" max="4868" width="13.140625" style="35" customWidth="1"/>
    <col min="4869" max="4869" width="8" style="35" customWidth="1"/>
    <col min="4870" max="4870" width="17.28515625" style="35" customWidth="1"/>
    <col min="4871" max="4871" width="6.85546875" style="35" customWidth="1"/>
    <col min="4872" max="4872" width="14.42578125" style="35" customWidth="1"/>
    <col min="4873" max="4873" width="3.7109375" style="35" customWidth="1"/>
    <col min="4874" max="5121" width="9.140625" style="35"/>
    <col min="5122" max="5122" width="17.28515625" style="35" customWidth="1"/>
    <col min="5123" max="5123" width="5.140625" style="35" customWidth="1"/>
    <col min="5124" max="5124" width="13.140625" style="35" customWidth="1"/>
    <col min="5125" max="5125" width="8" style="35" customWidth="1"/>
    <col min="5126" max="5126" width="17.28515625" style="35" customWidth="1"/>
    <col min="5127" max="5127" width="6.85546875" style="35" customWidth="1"/>
    <col min="5128" max="5128" width="14.42578125" style="35" customWidth="1"/>
    <col min="5129" max="5129" width="3.7109375" style="35" customWidth="1"/>
    <col min="5130" max="5377" width="9.140625" style="35"/>
    <col min="5378" max="5378" width="17.28515625" style="35" customWidth="1"/>
    <col min="5379" max="5379" width="5.140625" style="35" customWidth="1"/>
    <col min="5380" max="5380" width="13.140625" style="35" customWidth="1"/>
    <col min="5381" max="5381" width="8" style="35" customWidth="1"/>
    <col min="5382" max="5382" width="17.28515625" style="35" customWidth="1"/>
    <col min="5383" max="5383" width="6.85546875" style="35" customWidth="1"/>
    <col min="5384" max="5384" width="14.42578125" style="35" customWidth="1"/>
    <col min="5385" max="5385" width="3.7109375" style="35" customWidth="1"/>
    <col min="5386" max="5633" width="9.140625" style="35"/>
    <col min="5634" max="5634" width="17.28515625" style="35" customWidth="1"/>
    <col min="5635" max="5635" width="5.140625" style="35" customWidth="1"/>
    <col min="5636" max="5636" width="13.140625" style="35" customWidth="1"/>
    <col min="5637" max="5637" width="8" style="35" customWidth="1"/>
    <col min="5638" max="5638" width="17.28515625" style="35" customWidth="1"/>
    <col min="5639" max="5639" width="6.85546875" style="35" customWidth="1"/>
    <col min="5640" max="5640" width="14.42578125" style="35" customWidth="1"/>
    <col min="5641" max="5641" width="3.7109375" style="35" customWidth="1"/>
    <col min="5642" max="5889" width="9.140625" style="35"/>
    <col min="5890" max="5890" width="17.28515625" style="35" customWidth="1"/>
    <col min="5891" max="5891" width="5.140625" style="35" customWidth="1"/>
    <col min="5892" max="5892" width="13.140625" style="35" customWidth="1"/>
    <col min="5893" max="5893" width="8" style="35" customWidth="1"/>
    <col min="5894" max="5894" width="17.28515625" style="35" customWidth="1"/>
    <col min="5895" max="5895" width="6.85546875" style="35" customWidth="1"/>
    <col min="5896" max="5896" width="14.42578125" style="35" customWidth="1"/>
    <col min="5897" max="5897" width="3.7109375" style="35" customWidth="1"/>
    <col min="5898" max="6145" width="9.140625" style="35"/>
    <col min="6146" max="6146" width="17.28515625" style="35" customWidth="1"/>
    <col min="6147" max="6147" width="5.140625" style="35" customWidth="1"/>
    <col min="6148" max="6148" width="13.140625" style="35" customWidth="1"/>
    <col min="6149" max="6149" width="8" style="35" customWidth="1"/>
    <col min="6150" max="6150" width="17.28515625" style="35" customWidth="1"/>
    <col min="6151" max="6151" width="6.85546875" style="35" customWidth="1"/>
    <col min="6152" max="6152" width="14.42578125" style="35" customWidth="1"/>
    <col min="6153" max="6153" width="3.7109375" style="35" customWidth="1"/>
    <col min="6154" max="6401" width="9.140625" style="35"/>
    <col min="6402" max="6402" width="17.28515625" style="35" customWidth="1"/>
    <col min="6403" max="6403" width="5.140625" style="35" customWidth="1"/>
    <col min="6404" max="6404" width="13.140625" style="35" customWidth="1"/>
    <col min="6405" max="6405" width="8" style="35" customWidth="1"/>
    <col min="6406" max="6406" width="17.28515625" style="35" customWidth="1"/>
    <col min="6407" max="6407" width="6.85546875" style="35" customWidth="1"/>
    <col min="6408" max="6408" width="14.42578125" style="35" customWidth="1"/>
    <col min="6409" max="6409" width="3.7109375" style="35" customWidth="1"/>
    <col min="6410" max="6657" width="9.140625" style="35"/>
    <col min="6658" max="6658" width="17.28515625" style="35" customWidth="1"/>
    <col min="6659" max="6659" width="5.140625" style="35" customWidth="1"/>
    <col min="6660" max="6660" width="13.140625" style="35" customWidth="1"/>
    <col min="6661" max="6661" width="8" style="35" customWidth="1"/>
    <col min="6662" max="6662" width="17.28515625" style="35" customWidth="1"/>
    <col min="6663" max="6663" width="6.85546875" style="35" customWidth="1"/>
    <col min="6664" max="6664" width="14.42578125" style="35" customWidth="1"/>
    <col min="6665" max="6665" width="3.7109375" style="35" customWidth="1"/>
    <col min="6666" max="6913" width="9.140625" style="35"/>
    <col min="6914" max="6914" width="17.28515625" style="35" customWidth="1"/>
    <col min="6915" max="6915" width="5.140625" style="35" customWidth="1"/>
    <col min="6916" max="6916" width="13.140625" style="35" customWidth="1"/>
    <col min="6917" max="6917" width="8" style="35" customWidth="1"/>
    <col min="6918" max="6918" width="17.28515625" style="35" customWidth="1"/>
    <col min="6919" max="6919" width="6.85546875" style="35" customWidth="1"/>
    <col min="6920" max="6920" width="14.42578125" style="35" customWidth="1"/>
    <col min="6921" max="6921" width="3.7109375" style="35" customWidth="1"/>
    <col min="6922" max="7169" width="9.140625" style="35"/>
    <col min="7170" max="7170" width="17.28515625" style="35" customWidth="1"/>
    <col min="7171" max="7171" width="5.140625" style="35" customWidth="1"/>
    <col min="7172" max="7172" width="13.140625" style="35" customWidth="1"/>
    <col min="7173" max="7173" width="8" style="35" customWidth="1"/>
    <col min="7174" max="7174" width="17.28515625" style="35" customWidth="1"/>
    <col min="7175" max="7175" width="6.85546875" style="35" customWidth="1"/>
    <col min="7176" max="7176" width="14.42578125" style="35" customWidth="1"/>
    <col min="7177" max="7177" width="3.7109375" style="35" customWidth="1"/>
    <col min="7178" max="7425" width="9.140625" style="35"/>
    <col min="7426" max="7426" width="17.28515625" style="35" customWidth="1"/>
    <col min="7427" max="7427" width="5.140625" style="35" customWidth="1"/>
    <col min="7428" max="7428" width="13.140625" style="35" customWidth="1"/>
    <col min="7429" max="7429" width="8" style="35" customWidth="1"/>
    <col min="7430" max="7430" width="17.28515625" style="35" customWidth="1"/>
    <col min="7431" max="7431" width="6.85546875" style="35" customWidth="1"/>
    <col min="7432" max="7432" width="14.42578125" style="35" customWidth="1"/>
    <col min="7433" max="7433" width="3.7109375" style="35" customWidth="1"/>
    <col min="7434" max="7681" width="9.140625" style="35"/>
    <col min="7682" max="7682" width="17.28515625" style="35" customWidth="1"/>
    <col min="7683" max="7683" width="5.140625" style="35" customWidth="1"/>
    <col min="7684" max="7684" width="13.140625" style="35" customWidth="1"/>
    <col min="7685" max="7685" width="8" style="35" customWidth="1"/>
    <col min="7686" max="7686" width="17.28515625" style="35" customWidth="1"/>
    <col min="7687" max="7687" width="6.85546875" style="35" customWidth="1"/>
    <col min="7688" max="7688" width="14.42578125" style="35" customWidth="1"/>
    <col min="7689" max="7689" width="3.7109375" style="35" customWidth="1"/>
    <col min="7690" max="7937" width="9.140625" style="35"/>
    <col min="7938" max="7938" width="17.28515625" style="35" customWidth="1"/>
    <col min="7939" max="7939" width="5.140625" style="35" customWidth="1"/>
    <col min="7940" max="7940" width="13.140625" style="35" customWidth="1"/>
    <col min="7941" max="7941" width="8" style="35" customWidth="1"/>
    <col min="7942" max="7942" width="17.28515625" style="35" customWidth="1"/>
    <col min="7943" max="7943" width="6.85546875" style="35" customWidth="1"/>
    <col min="7944" max="7944" width="14.42578125" style="35" customWidth="1"/>
    <col min="7945" max="7945" width="3.7109375" style="35" customWidth="1"/>
    <col min="7946" max="8193" width="9.140625" style="35"/>
    <col min="8194" max="8194" width="17.28515625" style="35" customWidth="1"/>
    <col min="8195" max="8195" width="5.140625" style="35" customWidth="1"/>
    <col min="8196" max="8196" width="13.140625" style="35" customWidth="1"/>
    <col min="8197" max="8197" width="8" style="35" customWidth="1"/>
    <col min="8198" max="8198" width="17.28515625" style="35" customWidth="1"/>
    <col min="8199" max="8199" width="6.85546875" style="35" customWidth="1"/>
    <col min="8200" max="8200" width="14.42578125" style="35" customWidth="1"/>
    <col min="8201" max="8201" width="3.7109375" style="35" customWidth="1"/>
    <col min="8202" max="8449" width="9.140625" style="35"/>
    <col min="8450" max="8450" width="17.28515625" style="35" customWidth="1"/>
    <col min="8451" max="8451" width="5.140625" style="35" customWidth="1"/>
    <col min="8452" max="8452" width="13.140625" style="35" customWidth="1"/>
    <col min="8453" max="8453" width="8" style="35" customWidth="1"/>
    <col min="8454" max="8454" width="17.28515625" style="35" customWidth="1"/>
    <col min="8455" max="8455" width="6.85546875" style="35" customWidth="1"/>
    <col min="8456" max="8456" width="14.42578125" style="35" customWidth="1"/>
    <col min="8457" max="8457" width="3.7109375" style="35" customWidth="1"/>
    <col min="8458" max="8705" width="9.140625" style="35"/>
    <col min="8706" max="8706" width="17.28515625" style="35" customWidth="1"/>
    <col min="8707" max="8707" width="5.140625" style="35" customWidth="1"/>
    <col min="8708" max="8708" width="13.140625" style="35" customWidth="1"/>
    <col min="8709" max="8709" width="8" style="35" customWidth="1"/>
    <col min="8710" max="8710" width="17.28515625" style="35" customWidth="1"/>
    <col min="8711" max="8711" width="6.85546875" style="35" customWidth="1"/>
    <col min="8712" max="8712" width="14.42578125" style="35" customWidth="1"/>
    <col min="8713" max="8713" width="3.7109375" style="35" customWidth="1"/>
    <col min="8714" max="8961" width="9.140625" style="35"/>
    <col min="8962" max="8962" width="17.28515625" style="35" customWidth="1"/>
    <col min="8963" max="8963" width="5.140625" style="35" customWidth="1"/>
    <col min="8964" max="8964" width="13.140625" style="35" customWidth="1"/>
    <col min="8965" max="8965" width="8" style="35" customWidth="1"/>
    <col min="8966" max="8966" width="17.28515625" style="35" customWidth="1"/>
    <col min="8967" max="8967" width="6.85546875" style="35" customWidth="1"/>
    <col min="8968" max="8968" width="14.42578125" style="35" customWidth="1"/>
    <col min="8969" max="8969" width="3.7109375" style="35" customWidth="1"/>
    <col min="8970" max="9217" width="9.140625" style="35"/>
    <col min="9218" max="9218" width="17.28515625" style="35" customWidth="1"/>
    <col min="9219" max="9219" width="5.140625" style="35" customWidth="1"/>
    <col min="9220" max="9220" width="13.140625" style="35" customWidth="1"/>
    <col min="9221" max="9221" width="8" style="35" customWidth="1"/>
    <col min="9222" max="9222" width="17.28515625" style="35" customWidth="1"/>
    <col min="9223" max="9223" width="6.85546875" style="35" customWidth="1"/>
    <col min="9224" max="9224" width="14.42578125" style="35" customWidth="1"/>
    <col min="9225" max="9225" width="3.7109375" style="35" customWidth="1"/>
    <col min="9226" max="9473" width="9.140625" style="35"/>
    <col min="9474" max="9474" width="17.28515625" style="35" customWidth="1"/>
    <col min="9475" max="9475" width="5.140625" style="35" customWidth="1"/>
    <col min="9476" max="9476" width="13.140625" style="35" customWidth="1"/>
    <col min="9477" max="9477" width="8" style="35" customWidth="1"/>
    <col min="9478" max="9478" width="17.28515625" style="35" customWidth="1"/>
    <col min="9479" max="9479" width="6.85546875" style="35" customWidth="1"/>
    <col min="9480" max="9480" width="14.42578125" style="35" customWidth="1"/>
    <col min="9481" max="9481" width="3.7109375" style="35" customWidth="1"/>
    <col min="9482" max="9729" width="9.140625" style="35"/>
    <col min="9730" max="9730" width="17.28515625" style="35" customWidth="1"/>
    <col min="9731" max="9731" width="5.140625" style="35" customWidth="1"/>
    <col min="9732" max="9732" width="13.140625" style="35" customWidth="1"/>
    <col min="9733" max="9733" width="8" style="35" customWidth="1"/>
    <col min="9734" max="9734" width="17.28515625" style="35" customWidth="1"/>
    <col min="9735" max="9735" width="6.85546875" style="35" customWidth="1"/>
    <col min="9736" max="9736" width="14.42578125" style="35" customWidth="1"/>
    <col min="9737" max="9737" width="3.7109375" style="35" customWidth="1"/>
    <col min="9738" max="9985" width="9.140625" style="35"/>
    <col min="9986" max="9986" width="17.28515625" style="35" customWidth="1"/>
    <col min="9987" max="9987" width="5.140625" style="35" customWidth="1"/>
    <col min="9988" max="9988" width="13.140625" style="35" customWidth="1"/>
    <col min="9989" max="9989" width="8" style="35" customWidth="1"/>
    <col min="9990" max="9990" width="17.28515625" style="35" customWidth="1"/>
    <col min="9991" max="9991" width="6.85546875" style="35" customWidth="1"/>
    <col min="9992" max="9992" width="14.42578125" style="35" customWidth="1"/>
    <col min="9993" max="9993" width="3.7109375" style="35" customWidth="1"/>
    <col min="9994" max="10241" width="9.140625" style="35"/>
    <col min="10242" max="10242" width="17.28515625" style="35" customWidth="1"/>
    <col min="10243" max="10243" width="5.140625" style="35" customWidth="1"/>
    <col min="10244" max="10244" width="13.140625" style="35" customWidth="1"/>
    <col min="10245" max="10245" width="8" style="35" customWidth="1"/>
    <col min="10246" max="10246" width="17.28515625" style="35" customWidth="1"/>
    <col min="10247" max="10247" width="6.85546875" style="35" customWidth="1"/>
    <col min="10248" max="10248" width="14.42578125" style="35" customWidth="1"/>
    <col min="10249" max="10249" width="3.7109375" style="35" customWidth="1"/>
    <col min="10250" max="10497" width="9.140625" style="35"/>
    <col min="10498" max="10498" width="17.28515625" style="35" customWidth="1"/>
    <col min="10499" max="10499" width="5.140625" style="35" customWidth="1"/>
    <col min="10500" max="10500" width="13.140625" style="35" customWidth="1"/>
    <col min="10501" max="10501" width="8" style="35" customWidth="1"/>
    <col min="10502" max="10502" width="17.28515625" style="35" customWidth="1"/>
    <col min="10503" max="10503" width="6.85546875" style="35" customWidth="1"/>
    <col min="10504" max="10504" width="14.42578125" style="35" customWidth="1"/>
    <col min="10505" max="10505" width="3.7109375" style="35" customWidth="1"/>
    <col min="10506" max="10753" width="9.140625" style="35"/>
    <col min="10754" max="10754" width="17.28515625" style="35" customWidth="1"/>
    <col min="10755" max="10755" width="5.140625" style="35" customWidth="1"/>
    <col min="10756" max="10756" width="13.140625" style="35" customWidth="1"/>
    <col min="10757" max="10757" width="8" style="35" customWidth="1"/>
    <col min="10758" max="10758" width="17.28515625" style="35" customWidth="1"/>
    <col min="10759" max="10759" width="6.85546875" style="35" customWidth="1"/>
    <col min="10760" max="10760" width="14.42578125" style="35" customWidth="1"/>
    <col min="10761" max="10761" width="3.7109375" style="35" customWidth="1"/>
    <col min="10762" max="11009" width="9.140625" style="35"/>
    <col min="11010" max="11010" width="17.28515625" style="35" customWidth="1"/>
    <col min="11011" max="11011" width="5.140625" style="35" customWidth="1"/>
    <col min="11012" max="11012" width="13.140625" style="35" customWidth="1"/>
    <col min="11013" max="11013" width="8" style="35" customWidth="1"/>
    <col min="11014" max="11014" width="17.28515625" style="35" customWidth="1"/>
    <col min="11015" max="11015" width="6.85546875" style="35" customWidth="1"/>
    <col min="11016" max="11016" width="14.42578125" style="35" customWidth="1"/>
    <col min="11017" max="11017" width="3.7109375" style="35" customWidth="1"/>
    <col min="11018" max="11265" width="9.140625" style="35"/>
    <col min="11266" max="11266" width="17.28515625" style="35" customWidth="1"/>
    <col min="11267" max="11267" width="5.140625" style="35" customWidth="1"/>
    <col min="11268" max="11268" width="13.140625" style="35" customWidth="1"/>
    <col min="11269" max="11269" width="8" style="35" customWidth="1"/>
    <col min="11270" max="11270" width="17.28515625" style="35" customWidth="1"/>
    <col min="11271" max="11271" width="6.85546875" style="35" customWidth="1"/>
    <col min="11272" max="11272" width="14.42578125" style="35" customWidth="1"/>
    <col min="11273" max="11273" width="3.7109375" style="35" customWidth="1"/>
    <col min="11274" max="11521" width="9.140625" style="35"/>
    <col min="11522" max="11522" width="17.28515625" style="35" customWidth="1"/>
    <col min="11523" max="11523" width="5.140625" style="35" customWidth="1"/>
    <col min="11524" max="11524" width="13.140625" style="35" customWidth="1"/>
    <col min="11525" max="11525" width="8" style="35" customWidth="1"/>
    <col min="11526" max="11526" width="17.28515625" style="35" customWidth="1"/>
    <col min="11527" max="11527" width="6.85546875" style="35" customWidth="1"/>
    <col min="11528" max="11528" width="14.42578125" style="35" customWidth="1"/>
    <col min="11529" max="11529" width="3.7109375" style="35" customWidth="1"/>
    <col min="11530" max="11777" width="9.140625" style="35"/>
    <col min="11778" max="11778" width="17.28515625" style="35" customWidth="1"/>
    <col min="11779" max="11779" width="5.140625" style="35" customWidth="1"/>
    <col min="11780" max="11780" width="13.140625" style="35" customWidth="1"/>
    <col min="11781" max="11781" width="8" style="35" customWidth="1"/>
    <col min="11782" max="11782" width="17.28515625" style="35" customWidth="1"/>
    <col min="11783" max="11783" width="6.85546875" style="35" customWidth="1"/>
    <col min="11784" max="11784" width="14.42578125" style="35" customWidth="1"/>
    <col min="11785" max="11785" width="3.7109375" style="35" customWidth="1"/>
    <col min="11786" max="12033" width="9.140625" style="35"/>
    <col min="12034" max="12034" width="17.28515625" style="35" customWidth="1"/>
    <col min="12035" max="12035" width="5.140625" style="35" customWidth="1"/>
    <col min="12036" max="12036" width="13.140625" style="35" customWidth="1"/>
    <col min="12037" max="12037" width="8" style="35" customWidth="1"/>
    <col min="12038" max="12038" width="17.28515625" style="35" customWidth="1"/>
    <col min="12039" max="12039" width="6.85546875" style="35" customWidth="1"/>
    <col min="12040" max="12040" width="14.42578125" style="35" customWidth="1"/>
    <col min="12041" max="12041" width="3.7109375" style="35" customWidth="1"/>
    <col min="12042" max="12289" width="9.140625" style="35"/>
    <col min="12290" max="12290" width="17.28515625" style="35" customWidth="1"/>
    <col min="12291" max="12291" width="5.140625" style="35" customWidth="1"/>
    <col min="12292" max="12292" width="13.140625" style="35" customWidth="1"/>
    <col min="12293" max="12293" width="8" style="35" customWidth="1"/>
    <col min="12294" max="12294" width="17.28515625" style="35" customWidth="1"/>
    <col min="12295" max="12295" width="6.85546875" style="35" customWidth="1"/>
    <col min="12296" max="12296" width="14.42578125" style="35" customWidth="1"/>
    <col min="12297" max="12297" width="3.7109375" style="35" customWidth="1"/>
    <col min="12298" max="12545" width="9.140625" style="35"/>
    <col min="12546" max="12546" width="17.28515625" style="35" customWidth="1"/>
    <col min="12547" max="12547" width="5.140625" style="35" customWidth="1"/>
    <col min="12548" max="12548" width="13.140625" style="35" customWidth="1"/>
    <col min="12549" max="12549" width="8" style="35" customWidth="1"/>
    <col min="12550" max="12550" width="17.28515625" style="35" customWidth="1"/>
    <col min="12551" max="12551" width="6.85546875" style="35" customWidth="1"/>
    <col min="12552" max="12552" width="14.42578125" style="35" customWidth="1"/>
    <col min="12553" max="12553" width="3.7109375" style="35" customWidth="1"/>
    <col min="12554" max="12801" width="9.140625" style="35"/>
    <col min="12802" max="12802" width="17.28515625" style="35" customWidth="1"/>
    <col min="12803" max="12803" width="5.140625" style="35" customWidth="1"/>
    <col min="12804" max="12804" width="13.140625" style="35" customWidth="1"/>
    <col min="12805" max="12805" width="8" style="35" customWidth="1"/>
    <col min="12806" max="12806" width="17.28515625" style="35" customWidth="1"/>
    <col min="12807" max="12807" width="6.85546875" style="35" customWidth="1"/>
    <col min="12808" max="12808" width="14.42578125" style="35" customWidth="1"/>
    <col min="12809" max="12809" width="3.7109375" style="35" customWidth="1"/>
    <col min="12810" max="13057" width="9.140625" style="35"/>
    <col min="13058" max="13058" width="17.28515625" style="35" customWidth="1"/>
    <col min="13059" max="13059" width="5.140625" style="35" customWidth="1"/>
    <col min="13060" max="13060" width="13.140625" style="35" customWidth="1"/>
    <col min="13061" max="13061" width="8" style="35" customWidth="1"/>
    <col min="13062" max="13062" width="17.28515625" style="35" customWidth="1"/>
    <col min="13063" max="13063" width="6.85546875" style="35" customWidth="1"/>
    <col min="13064" max="13064" width="14.42578125" style="35" customWidth="1"/>
    <col min="13065" max="13065" width="3.7109375" style="35" customWidth="1"/>
    <col min="13066" max="13313" width="9.140625" style="35"/>
    <col min="13314" max="13314" width="17.28515625" style="35" customWidth="1"/>
    <col min="13315" max="13315" width="5.140625" style="35" customWidth="1"/>
    <col min="13316" max="13316" width="13.140625" style="35" customWidth="1"/>
    <col min="13317" max="13317" width="8" style="35" customWidth="1"/>
    <col min="13318" max="13318" width="17.28515625" style="35" customWidth="1"/>
    <col min="13319" max="13319" width="6.85546875" style="35" customWidth="1"/>
    <col min="13320" max="13320" width="14.42578125" style="35" customWidth="1"/>
    <col min="13321" max="13321" width="3.7109375" style="35" customWidth="1"/>
    <col min="13322" max="13569" width="9.140625" style="35"/>
    <col min="13570" max="13570" width="17.28515625" style="35" customWidth="1"/>
    <col min="13571" max="13571" width="5.140625" style="35" customWidth="1"/>
    <col min="13572" max="13572" width="13.140625" style="35" customWidth="1"/>
    <col min="13573" max="13573" width="8" style="35" customWidth="1"/>
    <col min="13574" max="13574" width="17.28515625" style="35" customWidth="1"/>
    <col min="13575" max="13575" width="6.85546875" style="35" customWidth="1"/>
    <col min="13576" max="13576" width="14.42578125" style="35" customWidth="1"/>
    <col min="13577" max="13577" width="3.7109375" style="35" customWidth="1"/>
    <col min="13578" max="13825" width="9.140625" style="35"/>
    <col min="13826" max="13826" width="17.28515625" style="35" customWidth="1"/>
    <col min="13827" max="13827" width="5.140625" style="35" customWidth="1"/>
    <col min="13828" max="13828" width="13.140625" style="35" customWidth="1"/>
    <col min="13829" max="13829" width="8" style="35" customWidth="1"/>
    <col min="13830" max="13830" width="17.28515625" style="35" customWidth="1"/>
    <col min="13831" max="13831" width="6.85546875" style="35" customWidth="1"/>
    <col min="13832" max="13832" width="14.42578125" style="35" customWidth="1"/>
    <col min="13833" max="13833" width="3.7109375" style="35" customWidth="1"/>
    <col min="13834" max="14081" width="9.140625" style="35"/>
    <col min="14082" max="14082" width="17.28515625" style="35" customWidth="1"/>
    <col min="14083" max="14083" width="5.140625" style="35" customWidth="1"/>
    <col min="14084" max="14084" width="13.140625" style="35" customWidth="1"/>
    <col min="14085" max="14085" width="8" style="35" customWidth="1"/>
    <col min="14086" max="14086" width="17.28515625" style="35" customWidth="1"/>
    <col min="14087" max="14087" width="6.85546875" style="35" customWidth="1"/>
    <col min="14088" max="14088" width="14.42578125" style="35" customWidth="1"/>
    <col min="14089" max="14089" width="3.7109375" style="35" customWidth="1"/>
    <col min="14090" max="14337" width="9.140625" style="35"/>
    <col min="14338" max="14338" width="17.28515625" style="35" customWidth="1"/>
    <col min="14339" max="14339" width="5.140625" style="35" customWidth="1"/>
    <col min="14340" max="14340" width="13.140625" style="35" customWidth="1"/>
    <col min="14341" max="14341" width="8" style="35" customWidth="1"/>
    <col min="14342" max="14342" width="17.28515625" style="35" customWidth="1"/>
    <col min="14343" max="14343" width="6.85546875" style="35" customWidth="1"/>
    <col min="14344" max="14344" width="14.42578125" style="35" customWidth="1"/>
    <col min="14345" max="14345" width="3.7109375" style="35" customWidth="1"/>
    <col min="14346" max="14593" width="9.140625" style="35"/>
    <col min="14594" max="14594" width="17.28515625" style="35" customWidth="1"/>
    <col min="14595" max="14595" width="5.140625" style="35" customWidth="1"/>
    <col min="14596" max="14596" width="13.140625" style="35" customWidth="1"/>
    <col min="14597" max="14597" width="8" style="35" customWidth="1"/>
    <col min="14598" max="14598" width="17.28515625" style="35" customWidth="1"/>
    <col min="14599" max="14599" width="6.85546875" style="35" customWidth="1"/>
    <col min="14600" max="14600" width="14.42578125" style="35" customWidth="1"/>
    <col min="14601" max="14601" width="3.7109375" style="35" customWidth="1"/>
    <col min="14602" max="14849" width="9.140625" style="35"/>
    <col min="14850" max="14850" width="17.28515625" style="35" customWidth="1"/>
    <col min="14851" max="14851" width="5.140625" style="35" customWidth="1"/>
    <col min="14852" max="14852" width="13.140625" style="35" customWidth="1"/>
    <col min="14853" max="14853" width="8" style="35" customWidth="1"/>
    <col min="14854" max="14854" width="17.28515625" style="35" customWidth="1"/>
    <col min="14855" max="14855" width="6.85546875" style="35" customWidth="1"/>
    <col min="14856" max="14856" width="14.42578125" style="35" customWidth="1"/>
    <col min="14857" max="14857" width="3.7109375" style="35" customWidth="1"/>
    <col min="14858" max="15105" width="9.140625" style="35"/>
    <col min="15106" max="15106" width="17.28515625" style="35" customWidth="1"/>
    <col min="15107" max="15107" width="5.140625" style="35" customWidth="1"/>
    <col min="15108" max="15108" width="13.140625" style="35" customWidth="1"/>
    <col min="15109" max="15109" width="8" style="35" customWidth="1"/>
    <col min="15110" max="15110" width="17.28515625" style="35" customWidth="1"/>
    <col min="15111" max="15111" width="6.85546875" style="35" customWidth="1"/>
    <col min="15112" max="15112" width="14.42578125" style="35" customWidth="1"/>
    <col min="15113" max="15113" width="3.7109375" style="35" customWidth="1"/>
    <col min="15114" max="15361" width="9.140625" style="35"/>
    <col min="15362" max="15362" width="17.28515625" style="35" customWidth="1"/>
    <col min="15363" max="15363" width="5.140625" style="35" customWidth="1"/>
    <col min="15364" max="15364" width="13.140625" style="35" customWidth="1"/>
    <col min="15365" max="15365" width="8" style="35" customWidth="1"/>
    <col min="15366" max="15366" width="17.28515625" style="35" customWidth="1"/>
    <col min="15367" max="15367" width="6.85546875" style="35" customWidth="1"/>
    <col min="15368" max="15368" width="14.42578125" style="35" customWidth="1"/>
    <col min="15369" max="15369" width="3.7109375" style="35" customWidth="1"/>
    <col min="15370" max="15617" width="9.140625" style="35"/>
    <col min="15618" max="15618" width="17.28515625" style="35" customWidth="1"/>
    <col min="15619" max="15619" width="5.140625" style="35" customWidth="1"/>
    <col min="15620" max="15620" width="13.140625" style="35" customWidth="1"/>
    <col min="15621" max="15621" width="8" style="35" customWidth="1"/>
    <col min="15622" max="15622" width="17.28515625" style="35" customWidth="1"/>
    <col min="15623" max="15623" width="6.85546875" style="35" customWidth="1"/>
    <col min="15624" max="15624" width="14.42578125" style="35" customWidth="1"/>
    <col min="15625" max="15625" width="3.7109375" style="35" customWidth="1"/>
    <col min="15626" max="15873" width="9.140625" style="35"/>
    <col min="15874" max="15874" width="17.28515625" style="35" customWidth="1"/>
    <col min="15875" max="15875" width="5.140625" style="35" customWidth="1"/>
    <col min="15876" max="15876" width="13.140625" style="35" customWidth="1"/>
    <col min="15877" max="15877" width="8" style="35" customWidth="1"/>
    <col min="15878" max="15878" width="17.28515625" style="35" customWidth="1"/>
    <col min="15879" max="15879" width="6.85546875" style="35" customWidth="1"/>
    <col min="15880" max="15880" width="14.42578125" style="35" customWidth="1"/>
    <col min="15881" max="15881" width="3.7109375" style="35" customWidth="1"/>
    <col min="15882" max="16129" width="9.140625" style="35"/>
    <col min="16130" max="16130" width="17.28515625" style="35" customWidth="1"/>
    <col min="16131" max="16131" width="5.140625" style="35" customWidth="1"/>
    <col min="16132" max="16132" width="13.140625" style="35" customWidth="1"/>
    <col min="16133" max="16133" width="8" style="35" customWidth="1"/>
    <col min="16134" max="16134" width="17.28515625" style="35" customWidth="1"/>
    <col min="16135" max="16135" width="6.85546875" style="35" customWidth="1"/>
    <col min="16136" max="16136" width="14.42578125" style="35" customWidth="1"/>
    <col min="16137" max="16137" width="3.7109375" style="35" customWidth="1"/>
    <col min="16138" max="16384" width="9.140625" style="35"/>
  </cols>
  <sheetData>
    <row r="1" spans="2:8" s="49" customFormat="1" x14ac:dyDescent="0.25">
      <c r="B1" s="601" t="s">
        <v>48</v>
      </c>
      <c r="C1" s="601"/>
      <c r="D1" s="601"/>
      <c r="E1" s="601"/>
      <c r="F1" s="601"/>
      <c r="G1" s="601"/>
      <c r="H1" s="601"/>
    </row>
    <row r="2" spans="2:8" x14ac:dyDescent="0.25">
      <c r="B2" s="599" t="s">
        <v>47</v>
      </c>
      <c r="C2" s="599"/>
      <c r="D2" s="599"/>
      <c r="E2" s="599"/>
      <c r="F2" s="599"/>
      <c r="G2" s="599"/>
      <c r="H2" s="599"/>
    </row>
    <row r="3" spans="2:8" x14ac:dyDescent="0.25">
      <c r="B3" s="599"/>
      <c r="C3" s="599"/>
      <c r="D3" s="599"/>
      <c r="E3" s="599"/>
      <c r="F3" s="599"/>
      <c r="G3" s="599"/>
      <c r="H3" s="599"/>
    </row>
    <row r="5" spans="2:8" x14ac:dyDescent="0.25">
      <c r="B5" s="33" t="s">
        <v>34</v>
      </c>
      <c r="C5" s="34"/>
      <c r="D5" s="34"/>
      <c r="F5" s="33" t="s">
        <v>35</v>
      </c>
      <c r="G5" s="34"/>
      <c r="H5" s="34"/>
    </row>
    <row r="6" spans="2:8" x14ac:dyDescent="0.25">
      <c r="F6" s="36"/>
    </row>
    <row r="7" spans="2:8" x14ac:dyDescent="0.25">
      <c r="B7" s="37" t="s">
        <v>36</v>
      </c>
      <c r="C7" s="38"/>
      <c r="D7" s="38"/>
      <c r="F7" s="33" t="s">
        <v>36</v>
      </c>
      <c r="G7" s="38"/>
      <c r="H7" s="38"/>
    </row>
    <row r="8" spans="2:8" x14ac:dyDescent="0.25">
      <c r="B8" s="39" t="s">
        <v>37</v>
      </c>
      <c r="C8" s="40"/>
      <c r="D8" s="57" t="e">
        <f>#REF!</f>
        <v>#REF!</v>
      </c>
      <c r="F8" s="39" t="s">
        <v>37</v>
      </c>
      <c r="G8" s="40"/>
      <c r="H8" s="57" t="e">
        <f>#REF!</f>
        <v>#REF!</v>
      </c>
    </row>
    <row r="9" spans="2:8" x14ac:dyDescent="0.25">
      <c r="B9" s="41" t="s">
        <v>42</v>
      </c>
      <c r="D9" s="59"/>
      <c r="F9" s="41" t="s">
        <v>42</v>
      </c>
      <c r="H9" s="59"/>
    </row>
    <row r="10" spans="2:8" x14ac:dyDescent="0.25">
      <c r="B10" s="42" t="s">
        <v>38</v>
      </c>
      <c r="C10" s="43"/>
      <c r="D10" s="60"/>
      <c r="F10" s="42" t="s">
        <v>38</v>
      </c>
      <c r="G10" s="43"/>
      <c r="H10" s="60"/>
    </row>
    <row r="11" spans="2:8" x14ac:dyDescent="0.25">
      <c r="B11" s="39"/>
      <c r="C11" s="40"/>
      <c r="D11" s="44"/>
      <c r="F11" s="39"/>
      <c r="G11" s="40"/>
      <c r="H11" s="44"/>
    </row>
    <row r="12" spans="2:8" x14ac:dyDescent="0.25">
      <c r="B12" s="45" t="s">
        <v>39</v>
      </c>
      <c r="C12" s="46"/>
      <c r="D12" s="58" t="e">
        <f>SUM(D8:D11)</f>
        <v>#REF!</v>
      </c>
      <c r="F12" s="45" t="s">
        <v>39</v>
      </c>
      <c r="G12" s="46"/>
      <c r="H12" s="58" t="e">
        <f>SUM(H8:H11)</f>
        <v>#REF!</v>
      </c>
    </row>
    <row r="14" spans="2:8" x14ac:dyDescent="0.25">
      <c r="B14" s="37" t="s">
        <v>43</v>
      </c>
      <c r="C14" s="38"/>
      <c r="D14" s="38"/>
      <c r="F14" s="37" t="s">
        <v>43</v>
      </c>
      <c r="G14" s="38"/>
      <c r="H14" s="38"/>
    </row>
    <row r="15" spans="2:8" x14ac:dyDescent="0.25">
      <c r="B15" s="47"/>
      <c r="C15" s="36"/>
      <c r="D15" s="56" t="e">
        <f>#REF!</f>
        <v>#REF!</v>
      </c>
      <c r="F15" s="47"/>
      <c r="G15" s="36"/>
      <c r="H15" s="57" t="e">
        <f>#REF!</f>
        <v>#REF!</v>
      </c>
    </row>
    <row r="16" spans="2:8" x14ac:dyDescent="0.25">
      <c r="B16" s="42"/>
      <c r="C16" s="43"/>
      <c r="D16" s="48"/>
      <c r="F16" s="42"/>
      <c r="G16" s="43"/>
      <c r="H16" s="48"/>
    </row>
    <row r="18" spans="2:17" x14ac:dyDescent="0.25">
      <c r="B18" s="37" t="s">
        <v>40</v>
      </c>
      <c r="C18" s="38"/>
      <c r="D18" s="38"/>
      <c r="F18" s="37" t="s">
        <v>40</v>
      </c>
      <c r="G18" s="38"/>
      <c r="H18" s="38"/>
    </row>
    <row r="19" spans="2:17" x14ac:dyDescent="0.25">
      <c r="B19" s="47"/>
      <c r="C19" s="36"/>
      <c r="D19" s="56" t="e">
        <f>#REF!</f>
        <v>#REF!</v>
      </c>
      <c r="F19" s="47"/>
      <c r="G19" s="36"/>
      <c r="H19" s="57" t="e">
        <f>#REF!</f>
        <v>#REF!</v>
      </c>
    </row>
    <row r="20" spans="2:17" x14ac:dyDescent="0.25">
      <c r="B20" s="42"/>
      <c r="C20" s="43"/>
      <c r="D20" s="48"/>
      <c r="F20" s="42"/>
      <c r="G20" s="43"/>
      <c r="H20" s="48"/>
    </row>
    <row r="22" spans="2:17" x14ac:dyDescent="0.25">
      <c r="B22" s="37" t="s">
        <v>44</v>
      </c>
      <c r="C22" s="38"/>
      <c r="D22" s="38"/>
      <c r="F22" s="37" t="s">
        <v>45</v>
      </c>
      <c r="G22" s="38"/>
      <c r="H22" s="38"/>
    </row>
    <row r="23" spans="2:17" x14ac:dyDescent="0.25">
      <c r="B23" s="47"/>
      <c r="C23" s="36"/>
      <c r="D23" s="57" t="e">
        <f>SUM(D12:D19)</f>
        <v>#REF!</v>
      </c>
      <c r="F23" s="39"/>
      <c r="G23" s="36"/>
      <c r="H23" s="57" t="e">
        <f>SUM(H12:H19)</f>
        <v>#REF!</v>
      </c>
    </row>
    <row r="24" spans="2:17" x14ac:dyDescent="0.25">
      <c r="B24" s="42"/>
      <c r="C24" s="43"/>
      <c r="D24" s="48"/>
      <c r="F24" s="42"/>
      <c r="G24" s="43"/>
      <c r="H24" s="48"/>
    </row>
    <row r="26" spans="2:17" x14ac:dyDescent="0.25">
      <c r="B26" s="55" t="s">
        <v>36</v>
      </c>
      <c r="C26" s="598" t="s">
        <v>28</v>
      </c>
      <c r="D26" s="598"/>
      <c r="E26" s="37"/>
      <c r="F26" s="55" t="s">
        <v>29</v>
      </c>
      <c r="G26" s="598" t="s">
        <v>27</v>
      </c>
      <c r="H26" s="598"/>
      <c r="J26" s="597" t="s">
        <v>39</v>
      </c>
      <c r="K26" s="597"/>
    </row>
    <row r="27" spans="2:17" x14ac:dyDescent="0.25">
      <c r="B27" s="50" t="s">
        <v>37</v>
      </c>
      <c r="C27" s="609" t="e">
        <f>#REF!</f>
        <v>#REF!</v>
      </c>
      <c r="D27" s="610"/>
      <c r="E27" s="50"/>
      <c r="F27" s="54" t="e">
        <f>#REF!</f>
        <v>#REF!</v>
      </c>
      <c r="G27" s="605" t="e">
        <f>H8</f>
        <v>#REF!</v>
      </c>
      <c r="H27" s="596"/>
      <c r="J27" s="600" t="e">
        <f>C27+F27+G27</f>
        <v>#REF!</v>
      </c>
      <c r="K27" s="600"/>
      <c r="L27" s="69"/>
      <c r="M27" s="69"/>
      <c r="N27" s="69"/>
      <c r="O27" s="69"/>
      <c r="P27" s="69"/>
      <c r="Q27" s="69"/>
    </row>
    <row r="28" spans="2:17" x14ac:dyDescent="0.25">
      <c r="B28" s="50" t="s">
        <v>42</v>
      </c>
      <c r="C28" s="602" t="s">
        <v>41</v>
      </c>
      <c r="D28" s="596"/>
      <c r="E28" s="50"/>
      <c r="F28" s="50" t="s">
        <v>41</v>
      </c>
      <c r="G28" s="602" t="s">
        <v>41</v>
      </c>
      <c r="H28" s="596"/>
      <c r="J28" s="602" t="s">
        <v>41</v>
      </c>
      <c r="K28" s="596"/>
    </row>
    <row r="29" spans="2:17" x14ac:dyDescent="0.25">
      <c r="B29" s="50" t="s">
        <v>38</v>
      </c>
      <c r="C29" s="602" t="s">
        <v>41</v>
      </c>
      <c r="D29" s="596"/>
      <c r="E29" s="50"/>
      <c r="F29" s="50" t="s">
        <v>41</v>
      </c>
      <c r="G29" s="602" t="s">
        <v>41</v>
      </c>
      <c r="H29" s="596"/>
      <c r="J29" s="602" t="s">
        <v>41</v>
      </c>
      <c r="K29" s="596"/>
    </row>
    <row r="30" spans="2:17" x14ac:dyDescent="0.25">
      <c r="B30" s="606"/>
      <c r="C30" s="607"/>
      <c r="D30" s="607"/>
      <c r="E30" s="607"/>
      <c r="F30" s="607"/>
      <c r="G30" s="607"/>
      <c r="H30" s="608"/>
    </row>
    <row r="31" spans="2:17" x14ac:dyDescent="0.25">
      <c r="B31" s="51" t="s">
        <v>46</v>
      </c>
      <c r="C31" s="603" t="e">
        <f>#REF!</f>
        <v>#REF!</v>
      </c>
      <c r="D31" s="604"/>
      <c r="E31" s="50"/>
      <c r="F31" s="61" t="e">
        <f>#REF!</f>
        <v>#REF!</v>
      </c>
      <c r="G31" s="603" t="e">
        <f>#REF!</f>
        <v>#REF!</v>
      </c>
      <c r="H31" s="604"/>
      <c r="J31" s="595" t="e">
        <f>SUM(C31:H31)</f>
        <v>#REF!</v>
      </c>
      <c r="K31" s="596"/>
    </row>
    <row r="32" spans="2:17" x14ac:dyDescent="0.25">
      <c r="B32" s="606"/>
      <c r="C32" s="607"/>
      <c r="D32" s="607"/>
      <c r="E32" s="607"/>
      <c r="F32" s="607"/>
      <c r="G32" s="607"/>
      <c r="H32" s="608"/>
    </row>
    <row r="33" spans="2:11" ht="30" x14ac:dyDescent="0.25">
      <c r="B33" s="52" t="s">
        <v>40</v>
      </c>
      <c r="C33" s="603" t="e">
        <f>#REF!</f>
        <v>#REF!</v>
      </c>
      <c r="D33" s="604"/>
      <c r="E33" s="50"/>
      <c r="F33" s="61" t="e">
        <f>#REF!</f>
        <v>#REF!</v>
      </c>
      <c r="G33" s="603" t="e">
        <f>#REF!</f>
        <v>#REF!</v>
      </c>
      <c r="H33" s="604"/>
      <c r="J33" s="595" t="e">
        <f>SUM(C33:H33)</f>
        <v>#REF!</v>
      </c>
      <c r="K33" s="596"/>
    </row>
  </sheetData>
  <mergeCells count="22">
    <mergeCell ref="B1:H1"/>
    <mergeCell ref="J28:K28"/>
    <mergeCell ref="J29:K29"/>
    <mergeCell ref="J31:K31"/>
    <mergeCell ref="C33:D33"/>
    <mergeCell ref="G27:H27"/>
    <mergeCell ref="G28:H28"/>
    <mergeCell ref="G29:H29"/>
    <mergeCell ref="G31:H31"/>
    <mergeCell ref="G33:H33"/>
    <mergeCell ref="B32:H32"/>
    <mergeCell ref="B30:H30"/>
    <mergeCell ref="C27:D27"/>
    <mergeCell ref="C28:D28"/>
    <mergeCell ref="C29:D29"/>
    <mergeCell ref="C31:D31"/>
    <mergeCell ref="J33:K33"/>
    <mergeCell ref="J26:K26"/>
    <mergeCell ref="G26:H26"/>
    <mergeCell ref="C26:D26"/>
    <mergeCell ref="B2:H3"/>
    <mergeCell ref="J27:K27"/>
  </mergeCells>
  <pageMargins left="0.25" right="0.25" top="0.75" bottom="0.75" header="0.3" footer="0.3"/>
  <pageSetup paperSize="9" scale="89" orientation="portrait" r:id="rId1"/>
  <headerFooter>
    <oddHeader>&amp;C&amp;"-,Bold"Freedom of Information Act applies.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39B936311D134981E85E2716E9FF59" ma:contentTypeVersion="4" ma:contentTypeDescription="Create a new document." ma:contentTypeScope="" ma:versionID="c25feffbaa52e1e3cd1c79ed20a78101">
  <xsd:schema xmlns:xsd="http://www.w3.org/2001/XMLSchema" xmlns:xs="http://www.w3.org/2001/XMLSchema" xmlns:p="http://schemas.microsoft.com/office/2006/metadata/properties" xmlns:ns2="c03bb8d1-eef9-4a03-a3bd-789d125b287d" targetNamespace="http://schemas.microsoft.com/office/2006/metadata/properties" ma:root="true" ma:fieldsID="7e5bedc17f7edb36274de4d48e1fca4c" ns2:_="">
    <xsd:import namespace="c03bb8d1-eef9-4a03-a3bd-789d125b28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bb8d1-eef9-4a03-a3bd-789d125b28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2E487-473E-4B17-A95F-11A2E4CF36CC}">
  <ds:schemaRefs>
    <ds:schemaRef ds:uri="http://schemas.microsoft.com/sharepoint/v3/contenttype/forms"/>
  </ds:schemaRefs>
</ds:datastoreItem>
</file>

<file path=customXml/itemProps2.xml><?xml version="1.0" encoding="utf-8"?>
<ds:datastoreItem xmlns:ds="http://schemas.openxmlformats.org/officeDocument/2006/customXml" ds:itemID="{CD4AA84E-0F7E-4224-9219-2D5620269A3B}">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03bb8d1-eef9-4a03-a3bd-789d125b287d"/>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03461F40-A1AA-454F-A928-D1C42297A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bb8d1-eef9-4a03-a3bd-789d125b28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Checklist for Claim</vt:lpstr>
      <vt:lpstr>Claim Summary</vt:lpstr>
      <vt:lpstr>Claim Detail - Training</vt:lpstr>
      <vt:lpstr>Director Statement</vt:lpstr>
      <vt:lpstr>Summary of Exp</vt:lpstr>
      <vt:lpstr>'Checklist for Claim'!Print_Area</vt:lpstr>
      <vt:lpstr>'Claim Detail - Training'!Print_Area</vt:lpstr>
      <vt:lpstr>'Director Statement'!Print_Area</vt:lpstr>
      <vt:lpstr>Instructions!Print_Area</vt:lpstr>
      <vt:lpstr>'Summary of Exp'!Print_Area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Ruairí</dc:creator>
  <cp:lastModifiedBy>Geoghegan, Marie</cp:lastModifiedBy>
  <cp:lastPrinted>2025-11-17T10:59:38Z</cp:lastPrinted>
  <dcterms:created xsi:type="dcterms:W3CDTF">2020-07-22T09:43:28Z</dcterms:created>
  <dcterms:modified xsi:type="dcterms:W3CDTF">2025-11-17T11:16:40Z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0x010100DB39B936311D134981E85E2716E9FF59</vt:lpwstr>
  </property>
  <property fmtid="{D5CDD505-2E9C-101B-9397-08002B2CF9AE}" pid="3" name="_AdHocReviewCycleID">
    <vt:i4>-499646180</vt:i4>
  </property>
  <property fmtid="{D5CDD505-2E9C-101B-9397-08002B2CF9AE}" pid="4" name="_NewReviewCycle">
    <vt:lpwstr/>
  </property>
  <property fmtid="{D5CDD505-2E9C-101B-9397-08002B2CF9AE}" pid="5" name="_EmailSubject">
    <vt:lpwstr>Update to training claim form</vt:lpwstr>
  </property>
  <property fmtid="{D5CDD505-2E9C-101B-9397-08002B2CF9AE}" pid="6" name="_AuthorEmail">
    <vt:lpwstr>Marie.Geoghegan@enterprise-ireland.com</vt:lpwstr>
  </property>
  <property fmtid="{D5CDD505-2E9C-101B-9397-08002B2CF9AE}" pid="7" name="_AuthorEmailDisplayName">
    <vt:lpwstr>Geoghegan, Marie</vt:lpwstr>
  </property>
  <property fmtid="{D5CDD505-2E9C-101B-9397-08002B2CF9AE}" pid="8" name="_PreviousAdHocReviewCycleID">
    <vt:i4>430575231</vt:i4>
  </property>
</Properties>
</file>